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tabRatio="860" activeTab="1"/>
  </bookViews>
  <sheets>
    <sheet name="Структура" sheetId="20" r:id="rId1"/>
    <sheet name="МЕНЮ" sheetId="22" r:id="rId2"/>
    <sheet name="Показатели ХЭХ" sheetId="2" r:id="rId3"/>
    <sheet name="Соотношение ЭЦ" sheetId="3" r:id="rId4"/>
    <sheet name="Лист2" sheetId="7" state="hidden" r:id="rId5"/>
    <sheet name="Выполнение норм" sheetId="12" r:id="rId6"/>
  </sheets>
  <definedNames>
    <definedName name="_xlnm.Print_Area" localSheetId="2">'Показатели ХЭХ'!$A$1:$Y$25</definedName>
    <definedName name="_xlnm.Print_Area" localSheetId="3">'Соотношение ЭЦ'!$A$1:$P$154</definedName>
    <definedName name="_xlnm.Print_Area" localSheetId="0">Структура!$A$1:$AO$33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<sst xmlns="http://schemas.openxmlformats.org/spreadsheetml/2006/main" count="2656" uniqueCount="590">
  <si>
    <t>Приложение №1</t>
  </si>
  <si>
    <t>Структура типового 20-ти дневного меню основного (организованного) питания МБДОУ г. Петропавловск-Камчатский</t>
  </si>
  <si>
    <t xml:space="preserve">Возрастная группа </t>
  </si>
  <si>
    <t>1-3 года</t>
  </si>
  <si>
    <t>Сезон</t>
  </si>
  <si>
    <t>осенне-зимне-весенний</t>
  </si>
  <si>
    <t>Завтрак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</si>
  <si>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</si>
  <si>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</si>
  <si>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</si>
  <si>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</si>
  <si>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</si>
  <si>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</si>
  <si>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</si>
  <si>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</si>
  <si>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</si>
  <si>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</si>
  <si>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</si>
  <si>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</si>
  <si>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</si>
  <si>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</si>
  <si>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</si>
  <si>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</si>
  <si>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</si>
  <si>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</si>
  <si>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</si>
  <si>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</si>
  <si>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Масло сливочное</t>
  </si>
  <si>
    <t>Сыр полутвердый</t>
  </si>
  <si>
    <t>Подгарнировка из зеленого горошка</t>
  </si>
  <si>
    <t>Подгарнировка из свежих помидоров</t>
  </si>
  <si>
    <t>Подгарнировка из свежих огурцов</t>
  </si>
  <si>
    <t>Каша жидкая молочная из риса и пшена с курагой, 140/10</t>
  </si>
  <si>
    <t>Омлет натуральный</t>
  </si>
  <si>
    <t>Хлопья кукурузные с молоком</t>
  </si>
  <si>
    <t>Сырники из творога</t>
  </si>
  <si>
    <t>Каша жидкая молочная из овсяных хлопьев с ягодами, 140/10</t>
  </si>
  <si>
    <t>Каша жидкая молочная манная</t>
  </si>
  <si>
    <t>Омлет с сыром</t>
  </si>
  <si>
    <t>Каша жидкая молочная из риса и пшена  с курагой, 140/10</t>
  </si>
  <si>
    <t>Запеканка из творога</t>
  </si>
  <si>
    <t>Каша жидкая молочная из пшеничной крупы</t>
  </si>
  <si>
    <t>Вареники ленивые</t>
  </si>
  <si>
    <t>Суп молочный с вермишелью</t>
  </si>
  <si>
    <t>Пудинг из творога</t>
  </si>
  <si>
    <t>Соус кисельный из сухофруктов</t>
  </si>
  <si>
    <t>Чай с сахаром, 180/8</t>
  </si>
  <si>
    <t>Чай с сахаром и лимоном, 180/8</t>
  </si>
  <si>
    <t>Напиток кофейный на молоке, 180/8</t>
  </si>
  <si>
    <t>Какао на молоке, 180/8</t>
  </si>
  <si>
    <t>Чай с шиповником, 180/8</t>
  </si>
  <si>
    <t>Чай с шиповником, 18/10</t>
  </si>
  <si>
    <t>Хлеб пшеничный</t>
  </si>
  <si>
    <t>Второй завтрак</t>
  </si>
  <si>
    <t>Мандарин</t>
  </si>
  <si>
    <t>Яблоко</t>
  </si>
  <si>
    <t>Банан</t>
  </si>
  <si>
    <t>Апельсин</t>
  </si>
  <si>
    <t>Груша</t>
  </si>
  <si>
    <t>Обед</t>
  </si>
  <si>
    <t>Салат из картофеля с зеленым горошком</t>
  </si>
  <si>
    <t>Салат из свежих помидоров и огурцов</t>
  </si>
  <si>
    <t>Салат из свеклы отварной с сыром</t>
  </si>
  <si>
    <t>Салат из цветной капусты с брокколи, помидорами и зеленью</t>
  </si>
  <si>
    <t>Винегрет овощной</t>
  </si>
  <si>
    <t>Салат из помидоров и перца сладкого</t>
  </si>
  <si>
    <t>Салат из морской капусты и моркови с яйцом</t>
  </si>
  <si>
    <t>Салат из свежих огурцов</t>
  </si>
  <si>
    <t>Салат из свеклы с зеленым горошком</t>
  </si>
  <si>
    <t>Салат из папоротника с яйцом</t>
  </si>
  <si>
    <t>Салат из белокочанной капусты с яблоками</t>
  </si>
  <si>
    <t>Салат из свеклы с солеными огурцами</t>
  </si>
  <si>
    <t>Салат из свежих помидоров и перца сладкого</t>
  </si>
  <si>
    <t>Винегрет с морской капустой</t>
  </si>
  <si>
    <t>Борщ из капусты с картофелем со сметаной с говядиной, 160/10/10</t>
  </si>
  <si>
    <t>Рассольник ленинградский (крупа перловая) с курицей, 160/15</t>
  </si>
  <si>
    <t>Суп-пюре из разных овощей</t>
  </si>
  <si>
    <t>Суп с клецками с курицей, 160/15</t>
  </si>
  <si>
    <t>Щи из свежей капусты с картофелем со сметаной с говядиной, 160/10/10</t>
  </si>
  <si>
    <t>Суп картофельный с бобовыми (фасолью) с говядиной, 170/10</t>
  </si>
  <si>
    <t>Суп из овощей со сметаной с говядиной, 160/10/10</t>
  </si>
  <si>
    <t>Суп картофельный с рыбными фрикадельками , 140/35</t>
  </si>
  <si>
    <t>Суп-пюре из цветной капусты</t>
  </si>
  <si>
    <t>Суп картофельный с макаронными изделиями с курицей, 160/15</t>
  </si>
  <si>
    <t>Суп с картофельный с рисом с курицей, 160/15</t>
  </si>
  <si>
    <t>Суп картофельный с мясными фрикадельками, 140/35</t>
  </si>
  <si>
    <t>Суп-пюре из брокколи</t>
  </si>
  <si>
    <t>Суп из овощей с папоротником с говядиной со сметаной, 160/10/10</t>
  </si>
  <si>
    <t>Суп картофельный с рисом и курицей, 160/15</t>
  </si>
  <si>
    <t>Бефстроганов из отварной говядины</t>
  </si>
  <si>
    <t>Запеканка картофельная с мясом (свинина)</t>
  </si>
  <si>
    <t>Плов с отварной говядиной</t>
  </si>
  <si>
    <t>Биточки мясные (говядина, свинина)</t>
  </si>
  <si>
    <t>Котлета из говядины и печени</t>
  </si>
  <si>
    <t>Жаркое по-домашнему (свинина)</t>
  </si>
  <si>
    <t>Котлеты мясные (говядина, свинина)</t>
  </si>
  <si>
    <t>Запеканка картофельная с печенью</t>
  </si>
  <si>
    <t xml:space="preserve">Фрикадельки мясные (говядина, свинина) </t>
  </si>
  <si>
    <t>Плов из булгура с говядиной</t>
  </si>
  <si>
    <t>Рагу из овощей с мясом отварным (говядина)</t>
  </si>
  <si>
    <t>Гуляш из отварной говядины</t>
  </si>
  <si>
    <t>Фрикадельки мясные (говядина, свинина)</t>
  </si>
  <si>
    <t>Бефстроганов из отварного мяса (свинина)</t>
  </si>
  <si>
    <t>Биточки из говяжьего сердца</t>
  </si>
  <si>
    <t>Соус томатный</t>
  </si>
  <si>
    <t>Соус сметанно-томатный</t>
  </si>
  <si>
    <t>Макаронные изделия отварные</t>
  </si>
  <si>
    <t>Картофельное пюре</t>
  </si>
  <si>
    <t>Каша гречневая рассыпчатая</t>
  </si>
  <si>
    <t>Картофель и овощи тушеные</t>
  </si>
  <si>
    <t>Макароны отварные</t>
  </si>
  <si>
    <t>Овощи запеченные</t>
  </si>
  <si>
    <t>Каша пшеничная рассыпчатая</t>
  </si>
  <si>
    <t>Рис припущенный с овощами</t>
  </si>
  <si>
    <t>Пюре из цветной капусты и картофеля</t>
  </si>
  <si>
    <t>Сок фруктовый</t>
  </si>
  <si>
    <t>Компот из смеси сухофруктов, 180/8</t>
  </si>
  <si>
    <t>Сок фруктово-овощной</t>
  </si>
  <si>
    <t>Кисель из кураги, 150/7</t>
  </si>
  <si>
    <t>Напиток из шиповника, 180/8</t>
  </si>
  <si>
    <t>Напиток витаминный, 180/8</t>
  </si>
  <si>
    <t xml:space="preserve">Хлеб пшеничный                        </t>
  </si>
  <si>
    <t>Хлеб ржано-пшеничный</t>
  </si>
  <si>
    <t>Полдник</t>
  </si>
  <si>
    <t>Ватрушка с творогом</t>
  </si>
  <si>
    <t>Печенье</t>
  </si>
  <si>
    <t>Сочни с творогом</t>
  </si>
  <si>
    <t>Коржик молочный</t>
  </si>
  <si>
    <t>Коврижка медовая</t>
  </si>
  <si>
    <t>Йогурт питьевой</t>
  </si>
  <si>
    <t>Молоко кипяченое</t>
  </si>
  <si>
    <t>Снежок</t>
  </si>
  <si>
    <t>Ацидофилин</t>
  </si>
  <si>
    <t>Ряженка</t>
  </si>
  <si>
    <t>Ужин</t>
  </si>
  <si>
    <t>Подгарнировка из перца сладкого</t>
  </si>
  <si>
    <t>Салат из овощей с кукурузой</t>
  </si>
  <si>
    <t>Салат  из свежих помидоров</t>
  </si>
  <si>
    <t xml:space="preserve">Котлеты рыбные </t>
  </si>
  <si>
    <t>Зразы куриные с омлетом и овощами</t>
  </si>
  <si>
    <t xml:space="preserve">Биточки из кальмаров и рыбы </t>
  </si>
  <si>
    <t>Наггетсы куриные</t>
  </si>
  <si>
    <t xml:space="preserve">Зразы рыбные с яйцом </t>
  </si>
  <si>
    <t>Кнели из кур</t>
  </si>
  <si>
    <t xml:space="preserve">Суфле из рыбы </t>
  </si>
  <si>
    <t>Бефстроганов из куриного филе</t>
  </si>
  <si>
    <t>Котлеты куриные</t>
  </si>
  <si>
    <t>Куриное филе в сырном соусе</t>
  </si>
  <si>
    <t>Биточки рыбные</t>
  </si>
  <si>
    <t>Гуляш из куриного филе</t>
  </si>
  <si>
    <t>Биточки куриные</t>
  </si>
  <si>
    <t>Картофель и овощи, тушеные в соусе</t>
  </si>
  <si>
    <t>Каша перловая с овощами</t>
  </si>
  <si>
    <t>Пюре картофельное</t>
  </si>
  <si>
    <t>Чай с молоком, 180/8</t>
  </si>
  <si>
    <t>Чай с ягодами, 180/8</t>
  </si>
  <si>
    <t>Приложение №2</t>
  </si>
  <si>
    <t>Проект типового 20-ти дневного меню основного (организованного) питания для муниципальных дошкольных образовательных организаций Петропавловск-Камчатского городского округа</t>
  </si>
  <si>
    <t>№
рец.</t>
  </si>
  <si>
    <t>Прием пищи, наименование блюда</t>
  </si>
  <si>
    <t>Масса порции (г)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</si>
  <si>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</si>
  <si>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</si>
  <si>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</si>
  <si>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</si>
  <si>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</si>
  <si>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</si>
  <si>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</si>
  <si>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</si>
  <si>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B2</t>
  </si>
  <si>
    <t>С</t>
  </si>
  <si>
    <t>A(мкг)</t>
  </si>
  <si>
    <t>D(мкг)</t>
  </si>
  <si>
    <t>Ca</t>
  </si>
  <si>
    <t>P</t>
  </si>
  <si>
    <t>Mg</t>
  </si>
  <si>
    <t>К</t>
  </si>
  <si>
    <t>Fe</t>
  </si>
  <si>
    <t>Se</t>
  </si>
  <si>
    <t>I</t>
  </si>
  <si>
    <t>F</t>
  </si>
  <si>
    <t>День</t>
  </si>
  <si>
    <t>Понедельник</t>
  </si>
  <si>
    <t>Неделя</t>
  </si>
  <si>
    <t xml:space="preserve">Завтрак </t>
  </si>
  <si>
    <t>6/М</t>
  </si>
  <si>
    <t>7/М</t>
  </si>
  <si>
    <t>199/М/ССЖ</t>
  </si>
  <si>
    <t>411/М/ССЖ</t>
  </si>
  <si>
    <t xml:space="preserve">Итого за Завтрак </t>
  </si>
  <si>
    <t>386/М</t>
  </si>
  <si>
    <t>Итого за Второй завтрак</t>
  </si>
  <si>
    <t>26/М/ССЖ</t>
  </si>
  <si>
    <t>63/М/ССЖ</t>
  </si>
  <si>
    <t>294/М/ССЖ</t>
  </si>
  <si>
    <t>335/М/ССЖ</t>
  </si>
  <si>
    <t>Итого за Обед</t>
  </si>
  <si>
    <t>441/М/ССЖ</t>
  </si>
  <si>
    <t>Итого за Полдник</t>
  </si>
  <si>
    <t>71/И</t>
  </si>
  <si>
    <t>271/М/ССЖ</t>
  </si>
  <si>
    <t>Котлеты рыбные (горбуша) с маслом сливочным, 70/3</t>
  </si>
  <si>
    <t>339/М/ССЖ</t>
  </si>
  <si>
    <t>413/М/ССЖ</t>
  </si>
  <si>
    <t>Чай с молоком (3,2%), 180/10</t>
  </si>
  <si>
    <t>Итого за Ужин</t>
  </si>
  <si>
    <t>Итого за день</t>
  </si>
  <si>
    <t>Вторник</t>
  </si>
  <si>
    <t>229/М/ССЖ</t>
  </si>
  <si>
    <t>412/М/ССЖ</t>
  </si>
  <si>
    <t>15/М/ССЖ</t>
  </si>
  <si>
    <t>82/М/ССЖ</t>
  </si>
  <si>
    <t>308/М/ССЖ</t>
  </si>
  <si>
    <t>Запеканка картофельная с мясом отварным (свинина)</t>
  </si>
  <si>
    <t>394/М/ССЖ</t>
  </si>
  <si>
    <t>Молоко кипяченое (3,2%)</t>
  </si>
  <si>
    <t>326/М/ССЖ</t>
  </si>
  <si>
    <t>Зразы куриные с омлетом и овощами с соусом томатным, 60/10</t>
  </si>
  <si>
    <t>330/М/ССЖ</t>
  </si>
  <si>
    <t>376/И</t>
  </si>
  <si>
    <t>Среда</t>
  </si>
  <si>
    <t>172/И</t>
  </si>
  <si>
    <t>414/М/ССЖ</t>
  </si>
  <si>
    <t>Напиток кофейный на молоке (3,2%), 180/8</t>
  </si>
  <si>
    <t>62/М/ССЖ</t>
  </si>
  <si>
    <t>114/М/ССЖ</t>
  </si>
  <si>
    <t>245/М/ССЖ</t>
  </si>
  <si>
    <t>288/М/ССЖ</t>
  </si>
  <si>
    <t>Биточки из кальмаров и рыбы с маслом сливочным, 70/3</t>
  </si>
  <si>
    <t>348/М/ССЖ</t>
  </si>
  <si>
    <t>Пюре из цветной капусты с картофелем</t>
  </si>
  <si>
    <t>Чай с молоком (3,2%), 180/8</t>
  </si>
  <si>
    <t>Четверг</t>
  </si>
  <si>
    <t>Сырники из творога с соусом кисельным из сухофруктов, 110/50</t>
  </si>
  <si>
    <t>32/И</t>
  </si>
  <si>
    <t>Салат из цветной капусты, брокколи, помидоров и зелени</t>
  </si>
  <si>
    <t>91/М/ССЖ</t>
  </si>
  <si>
    <t>Суп картофельный с клецками с курицей, 160/15</t>
  </si>
  <si>
    <t>299/М/ССЖ</t>
  </si>
  <si>
    <t>Биточки мясные с соусом томатным, 60/10</t>
  </si>
  <si>
    <t>355/М/ССЖ</t>
  </si>
  <si>
    <t>492/М/ССЖ</t>
  </si>
  <si>
    <t>41/И</t>
  </si>
  <si>
    <t>326/К/ССЖ</t>
  </si>
  <si>
    <t>Наггетсы куриные с соусом сметанно-томатным, 60/10</t>
  </si>
  <si>
    <t>377/И</t>
  </si>
  <si>
    <t>Чай ягодный, 180/8</t>
  </si>
  <si>
    <t>Пятница</t>
  </si>
  <si>
    <t>Каша жидкая молочная из овсяных хлопьев " Геркулес" с ягодами, 140/10</t>
  </si>
  <si>
    <t>416/М/ССЖ</t>
  </si>
  <si>
    <t>Какао на молоке (3,2%), 180/8</t>
  </si>
  <si>
    <t>46/М/ССЖ</t>
  </si>
  <si>
    <t>73/М/ССЖ</t>
  </si>
  <si>
    <t>268/И</t>
  </si>
  <si>
    <t>Котлета из мяса и печени с маслом сливочным, 60/3</t>
  </si>
  <si>
    <t>281/М/ССЖ</t>
  </si>
  <si>
    <t>Зразы рыбные с яйцом (горбуша) с маслом сливочным, 70/3</t>
  </si>
  <si>
    <t>1248/И</t>
  </si>
  <si>
    <t>Каша жидкая молочная из манной крупы</t>
  </si>
  <si>
    <t>27/М/ССЖ</t>
  </si>
  <si>
    <t>87/М/ССЖ</t>
  </si>
  <si>
    <t>292/М/ССЖ</t>
  </si>
  <si>
    <t>329/М/ССЖ</t>
  </si>
  <si>
    <t>Кнели из кур на пару с маслом сливочным, 60/3</t>
  </si>
  <si>
    <t>415/К/КССЖ</t>
  </si>
  <si>
    <t>230/М</t>
  </si>
  <si>
    <t>49/И</t>
  </si>
  <si>
    <t>99/М/ССЖ</t>
  </si>
  <si>
    <t>Котлеты мясные с соусом томатным, 60/10</t>
  </si>
  <si>
    <t>284/М/ССЖ</t>
  </si>
  <si>
    <t>Суфле из рыбы (горбуша) с маслом сливочным, 70/3</t>
  </si>
  <si>
    <t>13/М/ССЖ</t>
  </si>
  <si>
    <t>90/М/ССЖ</t>
  </si>
  <si>
    <t>Суп картофельный с рыбными фрикадельками, 140/35</t>
  </si>
  <si>
    <t>Запеканка картофельная с печенью с маслом сливочным, 170/3</t>
  </si>
  <si>
    <t>1096/И</t>
  </si>
  <si>
    <t>318/М/ССЖ</t>
  </si>
  <si>
    <t>251/М/ССЖ</t>
  </si>
  <si>
    <t>Запеканка из творога с соусом кисельным из сухофруктов, 110/50</t>
  </si>
  <si>
    <t>386/М/ССЖ</t>
  </si>
  <si>
    <t>35/М/ССЖ</t>
  </si>
  <si>
    <t>229/И</t>
  </si>
  <si>
    <t>305/М/ССЖ</t>
  </si>
  <si>
    <t>Фрикадельки мясные с соусом сметанно-томатным, 60/10</t>
  </si>
  <si>
    <t>417/М/ССЖ</t>
  </si>
  <si>
    <t>490/М/ССЖ</t>
  </si>
  <si>
    <t>Коврижка "Медовая"</t>
  </si>
  <si>
    <t>88/М/ССЖ</t>
  </si>
  <si>
    <t>322/М/ССЖ</t>
  </si>
  <si>
    <t>Котлеты из курицы с соусом томатным, 60/10</t>
  </si>
  <si>
    <t>Чай с шиповником, 180/10</t>
  </si>
  <si>
    <t>54-26М-20</t>
  </si>
  <si>
    <t>Плов из булгура с отварной говядиной</t>
  </si>
  <si>
    <t>43/М/ССЖ</t>
  </si>
  <si>
    <t>Зразы рыбные с яйцом (горбуша)</t>
  </si>
  <si>
    <t>144/М/ССЖ</t>
  </si>
  <si>
    <t>Хлеб пшеничный, 30</t>
  </si>
  <si>
    <t>86/М/ССЖ</t>
  </si>
  <si>
    <t>Суп картофельный с рисом с курицей, 160/15</t>
  </si>
  <si>
    <t>360/И</t>
  </si>
  <si>
    <t>Рагу из овощей со говядиной</t>
  </si>
  <si>
    <t>322/К/ССЖ</t>
  </si>
  <si>
    <t>38/И</t>
  </si>
  <si>
    <t>293/М/ССЖ</t>
  </si>
  <si>
    <t>244/М/ССЖ</t>
  </si>
  <si>
    <t>Вареники ленивые с соусом кисельным из сухофруктов, 110/50</t>
  </si>
  <si>
    <t>89/М/ССЖ</t>
  </si>
  <si>
    <t>Суп картофельный с мясными фрикадельками,  140/35</t>
  </si>
  <si>
    <t>Биточки мясные</t>
  </si>
  <si>
    <t>Зразы куриные с омлетом и овощами с соустом томатным, 60/10</t>
  </si>
  <si>
    <t>415/К/ССЖ</t>
  </si>
  <si>
    <t>37/М/ССЖ</t>
  </si>
  <si>
    <t>Салат из свеклы с соленым огурцом</t>
  </si>
  <si>
    <t>Биточки рыбные (треска) с маслом сливочным, 70/3</t>
  </si>
  <si>
    <t>71/М</t>
  </si>
  <si>
    <t>230/М/ССЖ</t>
  </si>
  <si>
    <t>494/М/ССЖ</t>
  </si>
  <si>
    <t>23/М/ССЖ</t>
  </si>
  <si>
    <t>Салат из свежих помидоров</t>
  </si>
  <si>
    <t>Биточки из кальмаров и рыбы</t>
  </si>
  <si>
    <t>100/М/ССЖ</t>
  </si>
  <si>
    <t>Суп молочный с макаронными изделиями</t>
  </si>
  <si>
    <t>Биточки из курицы с соусом томатным, 60/10</t>
  </si>
  <si>
    <t>125/И</t>
  </si>
  <si>
    <t>249/М/ССЖ</t>
  </si>
  <si>
    <t>Пудинг из творога (запеченный) с соусом кисельным из сухофруктов, 110/50</t>
  </si>
  <si>
    <t>47/М/ССЖ</t>
  </si>
  <si>
    <t>40/И</t>
  </si>
  <si>
    <t>Суп из овощей с папоротником с говядиной и сметаной, 160/10/10</t>
  </si>
  <si>
    <t>388/К/ССЖ</t>
  </si>
  <si>
    <t>267/И</t>
  </si>
  <si>
    <t>Биточки из сердца говяжьего с маслом сливочным, 60/3</t>
  </si>
  <si>
    <t>Приложение №3</t>
  </si>
  <si>
    <t>Показатели  химико-энергетических характеристик типового 20-ти дневного меню основного (организованного) питания для муниципальных дошкольных образовательных организаций Петропавловск-Камчатского городского округа</t>
  </si>
  <si>
    <t>Возраст 1-3 года</t>
  </si>
  <si>
    <t>Сезон осенне-зимне-весенний</t>
  </si>
  <si>
    <t>Масса порции</t>
  </si>
  <si>
    <t>ЭЦ (ккал)</t>
  </si>
  <si>
    <t>Холестерин</t>
  </si>
  <si>
    <t>ПНЖК (г)</t>
  </si>
  <si>
    <t>Белки</t>
  </si>
  <si>
    <t>Жиры</t>
  </si>
  <si>
    <t>Углеводы</t>
  </si>
  <si>
    <t>Е</t>
  </si>
  <si>
    <t>Омега-3</t>
  </si>
  <si>
    <t>Всего</t>
  </si>
  <si>
    <t xml:space="preserve">       в т.ч.    жив происх ождения</t>
  </si>
  <si>
    <t>Среднее значение завтраков</t>
  </si>
  <si>
    <t xml:space="preserve">Выполнение МР  % от суточной нормы </t>
  </si>
  <si>
    <t>Среднее значение вторых завтраков</t>
  </si>
  <si>
    <t>Среднее значение обедов</t>
  </si>
  <si>
    <t>Среднее значение полдников</t>
  </si>
  <si>
    <t>Среднее значение ужинов</t>
  </si>
  <si>
    <t>Среднее значение за рацион</t>
  </si>
  <si>
    <t>Суточная потребность в соотвествии с МР 2.4.5.0146-19</t>
  </si>
  <si>
    <t>не менее 70%</t>
  </si>
  <si>
    <t>Приложение №4</t>
  </si>
  <si>
    <t>Показатели соотношения пищевых веществ и энергии типового 20-ти дневного меню основного (организованного) питания для муниципальных дошкольных образовательных организаций Петропавловск-Камчатского городского округа</t>
  </si>
  <si>
    <t xml:space="preserve">100 % Норма СанПиН 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</si>
  <si>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</si>
  <si>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</si>
  <si>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</si>
  <si>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</si>
  <si>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</si>
  <si>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</si>
  <si>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</si>
  <si>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</si>
  <si>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</si>
  <si>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</si>
  <si>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</si>
  <si>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</si>
  <si>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</si>
  <si>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</si>
  <si>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</si>
  <si>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понедельник 3</t>
  </si>
  <si>
    <t>вторник 3</t>
  </si>
  <si>
    <t>среда 3</t>
  </si>
  <si>
    <t>четверг 3</t>
  </si>
  <si>
    <t>пятница 3</t>
  </si>
  <si>
    <t>понедельник 4</t>
  </si>
  <si>
    <t>вторник 4</t>
  </si>
  <si>
    <t>среда 4</t>
  </si>
  <si>
    <t>четверг 4</t>
  </si>
  <si>
    <t>пятница 4</t>
  </si>
  <si>
    <t>Среднее</t>
  </si>
  <si>
    <t>За период пребывания в МБДОУ</t>
  </si>
  <si>
    <t>День/неделя: Понедельник-1</t>
  </si>
  <si>
    <t>№ рец.</t>
  </si>
  <si>
    <t>В1</t>
  </si>
  <si>
    <t>А (мкг)</t>
  </si>
  <si>
    <t>Са</t>
  </si>
  <si>
    <t>Р</t>
  </si>
  <si>
    <t>_Завтрак</t>
  </si>
  <si>
    <t>173М</t>
  </si>
  <si>
    <t>Каша вязкая  молочная из овсяной крупы</t>
  </si>
  <si>
    <t>4М</t>
  </si>
  <si>
    <t>Бутерброд с отварными мясными продуктами, говядина 24</t>
  </si>
  <si>
    <t>Бутерброд с отварными мясными продуктами, хлеб пшеничный 36</t>
  </si>
  <si>
    <t>15М</t>
  </si>
  <si>
    <t>Сыр порционный</t>
  </si>
  <si>
    <t>379М/ссж</t>
  </si>
  <si>
    <t>Кофейный напиток с молоком</t>
  </si>
  <si>
    <t>Батон нарезной из муки в/с</t>
  </si>
  <si>
    <t>Итого за _Завтрак</t>
  </si>
  <si>
    <t>67М</t>
  </si>
  <si>
    <t>88М</t>
  </si>
  <si>
    <t>Щи из свежей капусты с картофелем со сметаной (костном говяжьем бульоне)</t>
  </si>
  <si>
    <t>269М</t>
  </si>
  <si>
    <t>Биточки особые (свино-говяжьи б/к) 90 г.</t>
  </si>
  <si>
    <t>330М</t>
  </si>
  <si>
    <t>Соус сметанный</t>
  </si>
  <si>
    <t>309М/ссж</t>
  </si>
  <si>
    <t>349М/ссж</t>
  </si>
  <si>
    <t>Компот из сухофруктов (яблоки сушеные)</t>
  </si>
  <si>
    <t>Хлеб ржано- пшеничный</t>
  </si>
  <si>
    <t xml:space="preserve">Йогурт </t>
  </si>
  <si>
    <t>Фрукты (яблоки) потери 5%</t>
  </si>
  <si>
    <t>Всего за Понедельник-1</t>
  </si>
  <si>
    <t>День/неделя: Вторник-1</t>
  </si>
  <si>
    <t>71М</t>
  </si>
  <si>
    <t>Овощи натуральные свежие (огурцы)</t>
  </si>
  <si>
    <t>260М/ссж</t>
  </si>
  <si>
    <t>Гуляш из говядины</t>
  </si>
  <si>
    <t>302М/ссж</t>
  </si>
  <si>
    <t>Рис отварной</t>
  </si>
  <si>
    <t>382М/ссж</t>
  </si>
  <si>
    <t>Какао с молоком</t>
  </si>
  <si>
    <t>46М</t>
  </si>
  <si>
    <t>Салат из белокачанной капусты с яблоками</t>
  </si>
  <si>
    <t>102М</t>
  </si>
  <si>
    <t>Суп картофельный с бобовыми на курином бульоне (костном)</t>
  </si>
  <si>
    <t>259М/ссж</t>
  </si>
  <si>
    <t>Жаркое по-домашнему (грудки кур.) адапт.рецепт</t>
  </si>
  <si>
    <t>342М/ссж</t>
  </si>
  <si>
    <t>Компот из свежих груш</t>
  </si>
  <si>
    <t>Зефир</t>
  </si>
  <si>
    <t>Фрукты (мандарины),  потери 15%</t>
  </si>
  <si>
    <t>Всего за Вторник-1</t>
  </si>
  <si>
    <t>День/неделя: Среда-1</t>
  </si>
  <si>
    <t>241К</t>
  </si>
  <si>
    <t>Пудинг творожный</t>
  </si>
  <si>
    <t>386М</t>
  </si>
  <si>
    <t>Йогурт</t>
  </si>
  <si>
    <t>376М/ссж</t>
  </si>
  <si>
    <t>Чай с сахаром 200 г (сахар 10 г.)</t>
  </si>
  <si>
    <t>Фрукты (Бананы), (потери 30) 150</t>
  </si>
  <si>
    <t>94К/ссж</t>
  </si>
  <si>
    <t>Салат Мозайка</t>
  </si>
  <si>
    <t>82М/ссж</t>
  </si>
  <si>
    <t>Борщ из свежей капусты с карт. на костном бульоне со сметаной (говядина обработка)</t>
  </si>
  <si>
    <t>Котлета «Медвежья лапка»</t>
  </si>
  <si>
    <t>331М</t>
  </si>
  <si>
    <t>Соус сметанный с томатом</t>
  </si>
  <si>
    <t>184К</t>
  </si>
  <si>
    <t>Рагу из овощей</t>
  </si>
  <si>
    <t>457К</t>
  </si>
  <si>
    <t>Компот из черной смородины</t>
  </si>
  <si>
    <t>Всего за Среда-1</t>
  </si>
  <si>
    <t>День/неделя: Четверг-1</t>
  </si>
  <si>
    <t>Овощи натуральные свежие (помидоры)</t>
  </si>
  <si>
    <t>320К</t>
  </si>
  <si>
    <t>Куриное филе запеченое (грудка кур.)</t>
  </si>
  <si>
    <t>321М/ссж</t>
  </si>
  <si>
    <t>Капуста тушеная</t>
  </si>
  <si>
    <t>60М</t>
  </si>
  <si>
    <t>Салат из моркови с яблоками и клюквой</t>
  </si>
  <si>
    <t>96М</t>
  </si>
  <si>
    <t>Рассольник ленинградский на курином бульоне (тушка курицы)</t>
  </si>
  <si>
    <t>234М</t>
  </si>
  <si>
    <t>Котлеты рыбные (минтай тушка) без соуса</t>
  </si>
  <si>
    <t>312М/ссж</t>
  </si>
  <si>
    <t>Компот из свежих яблок</t>
  </si>
  <si>
    <t>Всего за Четверг-1</t>
  </si>
  <si>
    <t>День/неделя: Пятница-1</t>
  </si>
  <si>
    <t>22К</t>
  </si>
  <si>
    <t>Горошек зеленый</t>
  </si>
  <si>
    <t>210М</t>
  </si>
  <si>
    <t>377М/ссж</t>
  </si>
  <si>
    <t>Чай с лимоном без сахара</t>
  </si>
  <si>
    <t>Фрукты (апельсины)</t>
  </si>
  <si>
    <t>67М/ссж</t>
  </si>
  <si>
    <t>99М</t>
  </si>
  <si>
    <t>Суп из овощей на курином б-не (курица обработка) со сметаной</t>
  </si>
  <si>
    <t>294М</t>
  </si>
  <si>
    <t>Котлеты рубленные из птицы  (курица тушка)</t>
  </si>
  <si>
    <t>Всего за Пятница-1</t>
  </si>
  <si>
    <t>День/неделя: Понедельник-2</t>
  </si>
  <si>
    <t>182М/ссж</t>
  </si>
  <si>
    <t>Каша жидкая молочная из пшённой крупы</t>
  </si>
  <si>
    <t>83К</t>
  </si>
  <si>
    <t>Салат из свеклы c огурцами солеными</t>
  </si>
  <si>
    <t>103М</t>
  </si>
  <si>
    <t>Суп картофельный с макаронными изделиями на мясо-костном б-не (говядина обработка)</t>
  </si>
  <si>
    <t>245М/330М</t>
  </si>
  <si>
    <t>Пастила</t>
  </si>
  <si>
    <t>Всего за Понедельник-2</t>
  </si>
  <si>
    <t>День/неделя: Вторник-2</t>
  </si>
  <si>
    <t>244М/ссж</t>
  </si>
  <si>
    <t>Плов из отварной говядины (мясо нежирных сортов)</t>
  </si>
  <si>
    <t>53М/ссж</t>
  </si>
  <si>
    <t>Салат из свеклы с зелёным горошком</t>
  </si>
  <si>
    <t>93М</t>
  </si>
  <si>
    <t>Щи по-уральски (с пшенной крупой) на кур.б-не (курица обработка)</t>
  </si>
  <si>
    <t>136/М/ссж</t>
  </si>
  <si>
    <t>Овощи припущенные с маслом</t>
  </si>
  <si>
    <t>Всего за Вторник-2</t>
  </si>
  <si>
    <t>День/неделя: Среда-2</t>
  </si>
  <si>
    <t>223М/ссж</t>
  </si>
  <si>
    <t>Запеканка творожная</t>
  </si>
  <si>
    <t>326М</t>
  </si>
  <si>
    <t>Соус абрикосовый</t>
  </si>
  <si>
    <t>63М/ссж</t>
  </si>
  <si>
    <t>Салат из моркови с курагой</t>
  </si>
  <si>
    <t>151К/ссж</t>
  </si>
  <si>
    <t>Уха Ростовская (горбуша),  230</t>
  </si>
  <si>
    <t>255М/332М</t>
  </si>
  <si>
    <t>Печень по- строгановски</t>
  </si>
  <si>
    <t>171М/ссж</t>
  </si>
  <si>
    <t>Всего за Среда-2</t>
  </si>
  <si>
    <t>День/неделя: Четверг-2</t>
  </si>
  <si>
    <t>Огурец соленый</t>
  </si>
  <si>
    <t>292М/ссж</t>
  </si>
  <si>
    <t>Птица (грудки кур.), тушенные в соусе с овощами</t>
  </si>
  <si>
    <t>63К</t>
  </si>
  <si>
    <t>Салат из моркови, яблок и апельсинов 100</t>
  </si>
  <si>
    <t>84М/ссж</t>
  </si>
  <si>
    <t>Борщ с фасолью и картофелем, со сметаной</t>
  </si>
  <si>
    <t>233М/328М/ссж</t>
  </si>
  <si>
    <t>Рыба запеченая под молочным соусом (минтай тушка), потери 40%</t>
  </si>
  <si>
    <t>Всего за Четверг-2</t>
  </si>
  <si>
    <t>День/неделя: Пятница-2</t>
  </si>
  <si>
    <t>Зеленый горошек</t>
  </si>
  <si>
    <t>231К</t>
  </si>
  <si>
    <t>Омлет с сыром запеченный</t>
  </si>
  <si>
    <t>Чай с лимоном</t>
  </si>
  <si>
    <t>98М/ссж</t>
  </si>
  <si>
    <t>Суп крестьянский с крупой на курином бульоне (кур.тушка)</t>
  </si>
  <si>
    <t>291М</t>
  </si>
  <si>
    <t>Плов из птицы (грудки кур)</t>
  </si>
  <si>
    <t>Всего за Пятница-2</t>
  </si>
  <si>
    <t>Итого</t>
  </si>
  <si>
    <t>Приложение №9</t>
  </si>
  <si>
    <t>Анализ выполнения натуральных норм выдачи пищевых продуктов типового 20-ти дневного меню основного (организованного) питания для муниципальных дошкольных образовательных организаций Петропавловск-Камчатского городского округа</t>
  </si>
  <si>
    <t>за день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</si>
  <si>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</si>
  <si>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</si>
  <si>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</si>
  <si>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</si>
  <si>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</si>
  <si>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</si>
  <si>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Продукты животного происхождения (в пересчёте на мясо жилованное)</t>
  </si>
  <si>
    <t>Молоко и кисломолочные продукты</t>
  </si>
  <si>
    <t>Творог</t>
  </si>
  <si>
    <t>Сметана</t>
  </si>
  <si>
    <t>Сыр твердый</t>
  </si>
  <si>
    <t>Мясо жилованное</t>
  </si>
  <si>
    <t>Субпродукты 1 категории</t>
  </si>
  <si>
    <t>Колбасные изделия</t>
  </si>
  <si>
    <t>Птица - цыплята-бройлер</t>
  </si>
  <si>
    <t>Рыба филе (горбуша, треска)</t>
  </si>
  <si>
    <t>Яйцо куриное, г</t>
  </si>
  <si>
    <t>Овощи и картофель</t>
  </si>
  <si>
    <t>Картофель (нетто)</t>
  </si>
  <si>
    <t>Овощи, зелень</t>
  </si>
  <si>
    <t>Соки и фрукты</t>
  </si>
  <si>
    <t>Фрукты свежие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</si>
  <si>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</si>
  <si>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</si>
  <si>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</si>
  <si>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</si>
  <si>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</si>
  <si>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Крупы, бобовые</t>
  </si>
  <si>
    <t>Макаронные изделия</t>
  </si>
  <si>
    <t>Мука пшеничная</t>
  </si>
  <si>
    <t>Продукты жировой группы</t>
  </si>
  <si>
    <t>Масло коровье сладкосливочное (с учетом избытка сыра)</t>
  </si>
  <si>
    <t>Масло растительное</t>
  </si>
  <si>
    <t>Маргарин</t>
  </si>
  <si>
    <t>Сахар и конд. изделия</t>
  </si>
  <si>
    <t>Сахар</t>
  </si>
  <si>
    <t>Кондитерские изделия</t>
  </si>
  <si>
    <t>Прочие</t>
  </si>
  <si>
    <t>Чай</t>
  </si>
  <si>
    <t>Кофейный напиток</t>
  </si>
  <si>
    <t>Дрожжи хлебопекарные</t>
  </si>
  <si>
    <t>Соль</t>
  </si>
  <si>
    <t>Мед</t>
  </si>
  <si>
    <t>Крахмал</t>
  </si>
  <si>
    <t>Специи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</si>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</sst>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_₽_-;\-* #\ ##0.00\ _₽_-;_-* \-??\ _₽_-;_-@_-"/>
    <numFmt numFmtId="181" formatCode="_-* #\ ##0.00\ _₽_-;\-* #\ ##0.00\ _₽_-;_-* &quot;-&quot;??\ _₽_-;_-@_-"/>
    <numFmt numFmtId="182" formatCode="_-* #\ ##0.00_-;\-* #\ ##0.00_-;_-* &quot;-&quot;??_-;_-@_-"/>
    <numFmt numFmtId="183" formatCode="_-* #\ ##0.00\ _р_._-;\-* #\ ##0.00\ _р_._-;_-* &quot;-&quot;??\ _р_._-;_-@_-"/>
    <numFmt numFmtId="184" formatCode="0.0"/>
    <numFmt numFmtId="185" formatCode="#\ ##0"/>
    <numFmt numFmtId="186" formatCode="0&quot;%&quot;"/>
    <numFmt numFmtId="187" formatCode="0.000"/>
    <numFmt numFmtId="188" formatCode="#\ ##0.00"/>
  </numFmts>
  <fonts count="44">
    <font>
      <sz val="8"/>
      <color rgb="FF000000"/>
      <name val="Arial"/>
      <charset val="134"/>
    </font>
    <font>
      <b/>
      <sz val="11"/>
      <name val="Arial Narrow"/>
      <charset val="204"/>
    </font>
    <font>
      <sz val="8"/>
      <name val="Arial"/>
      <charset val="134"/>
    </font>
    <font>
      <sz val="11"/>
      <name val="Arial Narrow"/>
      <charset val="204"/>
    </font>
    <font>
      <sz val="11"/>
      <color rgb="FFFF0000"/>
      <name val="Arial Narrow"/>
      <charset val="204"/>
    </font>
    <font>
      <sz val="11"/>
      <color rgb="FF000000"/>
      <name val="Calibri"/>
      <charset val="204"/>
    </font>
    <font>
      <sz val="10"/>
      <color rgb="FF000000"/>
      <name val="Times New Roman"/>
      <charset val="204"/>
    </font>
    <font>
      <sz val="11"/>
      <color rgb="FF000000"/>
      <name val="Arial Narrow"/>
      <charset val="204"/>
    </font>
    <font>
      <sz val="11"/>
      <color theme="1"/>
      <name val="Arial Narrow"/>
      <charset val="204"/>
    </font>
    <font>
      <u/>
      <sz val="11"/>
      <name val="Arial Narrow"/>
      <charset val="204"/>
    </font>
    <font>
      <b/>
      <sz val="11"/>
      <color rgb="FF000000"/>
      <name val="Arial Narrow"/>
      <charset val="204"/>
    </font>
    <font>
      <sz val="11"/>
      <color rgb="FF333333"/>
      <name val="Arial Narrow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theme="1"/>
      <name val="Arial"/>
      <charset val="134"/>
    </font>
    <font>
      <sz val="8"/>
      <color rgb="FF333333"/>
      <name val="Arial"/>
      <charset val="204"/>
    </font>
    <font>
      <sz val="11"/>
      <color theme="1"/>
      <name val="Calibri"/>
      <charset val="204"/>
      <scheme val="minor"/>
    </font>
    <font>
      <sz val="10"/>
      <color rgb="FF000000"/>
      <name val="Calibri"/>
      <charset val="204"/>
    </font>
    <font>
      <sz val="11"/>
      <color rgb="FF333333"/>
      <name val="Calibri"/>
      <charset val="204"/>
    </font>
    <font>
      <sz val="11"/>
      <color theme="1"/>
      <name val="Calibri"/>
      <charset val="134"/>
      <scheme val="minor"/>
    </font>
    <font>
      <sz val="10"/>
      <name val="Arial"/>
      <charset val="204"/>
    </font>
    <font>
      <sz val="8"/>
      <color rgb="FF333333"/>
      <name val="Arial"/>
      <charset val="1"/>
    </font>
    <font>
      <sz val="11"/>
      <color rgb="FF000000"/>
      <name val="Calibri"/>
      <charset val="1"/>
    </font>
    <font>
      <sz val="8"/>
      <name val="Arial"/>
      <charset val="1"/>
    </font>
    <font>
      <sz val="8"/>
      <name val="Arial"/>
      <charset val="204"/>
    </font>
    <font>
      <sz val="8"/>
      <color rgb="FF000000"/>
      <name val="Arial"/>
      <charset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0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5" fillId="0" borderId="0" applyBorder="0" applyProtection="0"/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1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7" borderId="22" applyNumberFormat="0" applyAlignment="0" applyProtection="0">
      <alignment vertical="center"/>
    </xf>
    <xf numFmtId="0" fontId="23" fillId="7" borderId="21" applyNumberFormat="0" applyAlignment="0" applyProtection="0">
      <alignment vertical="center"/>
    </xf>
    <xf numFmtId="0" fontId="24" fillId="8" borderId="23" applyNumberFormat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>
      <alignment horizontal="left"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5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6" fillId="0" borderId="0"/>
    <xf numFmtId="0" fontId="34" fillId="0" borderId="0"/>
    <xf numFmtId="0" fontId="5" fillId="0" borderId="0"/>
    <xf numFmtId="0" fontId="37" fillId="0" borderId="0"/>
    <xf numFmtId="0" fontId="34" fillId="0" borderId="0"/>
    <xf numFmtId="0" fontId="38" fillId="0" borderId="0"/>
    <xf numFmtId="0" fontId="34" fillId="0" borderId="0"/>
    <xf numFmtId="0" fontId="2" fillId="0" borderId="0"/>
    <xf numFmtId="0" fontId="5" fillId="0" borderId="0"/>
    <xf numFmtId="0" fontId="36" fillId="0" borderId="0"/>
    <xf numFmtId="0" fontId="5" fillId="0" borderId="0"/>
    <xf numFmtId="0" fontId="34" fillId="0" borderId="0"/>
    <xf numFmtId="0" fontId="39" fillId="0" borderId="0"/>
    <xf numFmtId="0" fontId="34" fillId="0" borderId="0"/>
    <xf numFmtId="0" fontId="38" fillId="0" borderId="0"/>
    <xf numFmtId="0" fontId="40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34" fillId="0" borderId="0"/>
    <xf numFmtId="0" fontId="42" fillId="0" borderId="0"/>
    <xf numFmtId="0" fontId="39" fillId="0" borderId="0"/>
    <xf numFmtId="0" fontId="42" fillId="0" borderId="0"/>
    <xf numFmtId="0" fontId="43" fillId="0" borderId="0"/>
    <xf numFmtId="0" fontId="41" fillId="0" borderId="0"/>
    <xf numFmtId="0" fontId="5" fillId="0" borderId="0"/>
    <xf numFmtId="0" fontId="34" fillId="0" borderId="0"/>
    <xf numFmtId="0" fontId="41" fillId="0" borderId="0"/>
    <xf numFmtId="0" fontId="2" fillId="0" borderId="0"/>
    <xf numFmtId="0" fontId="2" fillId="0" borderId="0"/>
    <xf numFmtId="0" fontId="2" fillId="0" borderId="0"/>
    <xf numFmtId="9" fontId="5" fillId="0" borderId="0" applyBorder="0" applyProtection="0"/>
    <xf numFmtId="9" fontId="5" fillId="0" borderId="0" applyBorder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Border="0" applyProtection="0"/>
    <xf numFmtId="9" fontId="38" fillId="0" borderId="0" applyBorder="0" applyProtection="0"/>
    <xf numFmtId="0" fontId="41" fillId="0" borderId="0"/>
    <xf numFmtId="9" fontId="41" fillId="0" borderId="0" applyBorder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180" fontId="36" fillId="0" borderId="0" applyBorder="0" applyProtection="0"/>
    <xf numFmtId="180" fontId="36" fillId="0" borderId="0" applyBorder="0" applyProtection="0"/>
    <xf numFmtId="181" fontId="34" fillId="0" borderId="0" applyFont="0" applyFill="0" applyBorder="0" applyAlignment="0" applyProtection="0"/>
    <xf numFmtId="182" fontId="37" fillId="0" borderId="0" applyFont="0" applyFill="0" applyBorder="0" applyAlignment="0" applyProtection="0"/>
    <xf numFmtId="183" fontId="34" fillId="0" borderId="0" applyFont="0" applyFill="0" applyBorder="0" applyAlignment="0" applyProtection="0"/>
    <xf numFmtId="182" fontId="37" fillId="0" borderId="0" applyFont="0" applyFill="0" applyBorder="0" applyAlignment="0" applyProtection="0"/>
    <xf numFmtId="182" fontId="37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3" fillId="4" borderId="1" xfId="89" applyNumberFormat="1" applyFont="1" applyFill="1" applyBorder="1" applyAlignment="1">
      <alignment horizontal="center" vertical="center" wrapText="1"/>
    </xf>
    <xf numFmtId="2" fontId="1" fillId="4" borderId="1" xfId="89" applyNumberFormat="1" applyFont="1" applyFill="1" applyBorder="1" applyAlignment="1">
      <alignment horizontal="left" vertical="center" wrapText="1"/>
    </xf>
    <xf numFmtId="18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0" xfId="0" applyNumberFormat="1" applyFont="1"/>
    <xf numFmtId="9" fontId="5" fillId="0" borderId="0" xfId="3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110" applyFont="1" applyFill="1" applyBorder="1"/>
    <xf numFmtId="1" fontId="3" fillId="0" borderId="1" xfId="110" applyNumberFormat="1" applyFont="1" applyFill="1" applyBorder="1" applyAlignment="1">
      <alignment horizontal="right"/>
    </xf>
    <xf numFmtId="185" fontId="3" fillId="0" borderId="1" xfId="110" applyNumberFormat="1" applyFont="1" applyFill="1" applyBorder="1" applyAlignment="1">
      <alignment horizontal="right"/>
    </xf>
    <xf numFmtId="0" fontId="3" fillId="0" borderId="0" xfId="110" applyFont="1" applyFill="1"/>
    <xf numFmtId="0" fontId="3" fillId="0" borderId="0" xfId="110" applyNumberFormat="1" applyFont="1" applyFill="1" applyAlignment="1">
      <alignment horizontal="center"/>
    </xf>
    <xf numFmtId="0" fontId="3" fillId="0" borderId="3" xfId="110" applyNumberFormat="1" applyFont="1" applyFill="1" applyBorder="1" applyAlignment="1">
      <alignment horizontal="center" vertical="center" wrapText="1"/>
    </xf>
    <xf numFmtId="0" fontId="3" fillId="0" borderId="1" xfId="110" applyNumberFormat="1" applyFont="1" applyFill="1" applyBorder="1" applyAlignment="1">
      <alignment horizontal="center" vertical="center" wrapText="1"/>
    </xf>
    <xf numFmtId="0" fontId="3" fillId="0" borderId="4" xfId="110" applyNumberFormat="1" applyFont="1" applyFill="1" applyBorder="1" applyAlignment="1">
      <alignment horizontal="center" vertical="center" wrapText="1"/>
    </xf>
    <xf numFmtId="0" fontId="3" fillId="0" borderId="5" xfId="110" applyNumberFormat="1" applyFont="1" applyFill="1" applyBorder="1" applyAlignment="1">
      <alignment horizontal="center" vertical="center" wrapText="1"/>
    </xf>
    <xf numFmtId="0" fontId="3" fillId="0" borderId="6" xfId="110" applyNumberFormat="1" applyFont="1" applyFill="1" applyBorder="1" applyAlignment="1">
      <alignment horizontal="center" vertical="center" wrapText="1"/>
    </xf>
    <xf numFmtId="0" fontId="3" fillId="0" borderId="7" xfId="110" applyNumberFormat="1" applyFont="1" applyFill="1" applyBorder="1" applyAlignment="1">
      <alignment horizontal="center" vertical="center" wrapText="1"/>
    </xf>
    <xf numFmtId="0" fontId="3" fillId="0" borderId="1" xfId="110" applyNumberFormat="1" applyFont="1" applyFill="1" applyBorder="1" applyAlignment="1">
      <alignment horizontal="center"/>
    </xf>
    <xf numFmtId="2" fontId="3" fillId="0" borderId="1" xfId="110" applyNumberFormat="1" applyFont="1" applyFill="1" applyBorder="1" applyAlignment="1">
      <alignment horizontal="center"/>
    </xf>
    <xf numFmtId="1" fontId="3" fillId="0" borderId="1" xfId="110" applyNumberFormat="1" applyFont="1" applyFill="1" applyBorder="1" applyAlignment="1">
      <alignment horizontal="center"/>
    </xf>
    <xf numFmtId="184" fontId="3" fillId="0" borderId="1" xfId="11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186" fontId="3" fillId="0" borderId="1" xfId="110" applyNumberFormat="1" applyFont="1" applyFill="1" applyBorder="1" applyAlignment="1">
      <alignment horizontal="right"/>
    </xf>
    <xf numFmtId="186" fontId="3" fillId="0" borderId="1" xfId="110" applyNumberFormat="1" applyFont="1" applyFill="1" applyBorder="1" applyAlignment="1">
      <alignment horizontal="center"/>
    </xf>
    <xf numFmtId="0" fontId="3" fillId="0" borderId="1" xfId="11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9" fontId="7" fillId="0" borderId="1" xfId="3" applyFont="1" applyBorder="1" applyAlignment="1">
      <alignment horizontal="right" vertical="center"/>
    </xf>
    <xf numFmtId="9" fontId="7" fillId="0" borderId="1" xfId="3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" fillId="0" borderId="0" xfId="95" applyFont="1" applyFill="1" applyBorder="1" applyAlignment="1">
      <alignment horizontal="center" vertical="center" wrapText="1"/>
    </xf>
    <xf numFmtId="0" fontId="1" fillId="0" borderId="0" xfId="95" applyFont="1" applyFill="1" applyAlignment="1">
      <alignment horizontal="left" vertical="center"/>
    </xf>
    <xf numFmtId="0" fontId="3" fillId="0" borderId="0" xfId="95" applyFont="1" applyFill="1" applyAlignment="1">
      <alignment horizontal="left" vertical="center" wrapText="1"/>
    </xf>
    <xf numFmtId="0" fontId="3" fillId="0" borderId="0" xfId="95" applyFont="1" applyFill="1" applyAlignment="1">
      <alignment horizontal="center" vertical="center"/>
    </xf>
    <xf numFmtId="0" fontId="4" fillId="0" borderId="0" xfId="95" applyFont="1" applyFill="1" applyAlignment="1">
      <alignment horizontal="center" vertical="center"/>
    </xf>
    <xf numFmtId="0" fontId="3" fillId="0" borderId="0" xfId="95" applyFont="1" applyFill="1" applyAlignment="1">
      <alignment horizontal="left" vertical="center"/>
    </xf>
    <xf numFmtId="0" fontId="3" fillId="0" borderId="1" xfId="109" applyNumberFormat="1" applyFont="1" applyFill="1" applyBorder="1" applyAlignment="1">
      <alignment horizontal="center" vertical="center" wrapText="1"/>
    </xf>
    <xf numFmtId="0" fontId="3" fillId="0" borderId="8" xfId="107" applyFont="1" applyFill="1" applyBorder="1" applyAlignment="1">
      <alignment horizontal="right" vertical="center"/>
    </xf>
    <xf numFmtId="0" fontId="3" fillId="0" borderId="2" xfId="107" applyFont="1" applyFill="1" applyBorder="1" applyAlignment="1">
      <alignment horizontal="right" vertical="center"/>
    </xf>
    <xf numFmtId="0" fontId="3" fillId="0" borderId="9" xfId="107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108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/>
    </xf>
    <xf numFmtId="9" fontId="3" fillId="0" borderId="1" xfId="3" applyFont="1" applyFill="1" applyBorder="1" applyAlignment="1">
      <alignment horizontal="center" vertical="center"/>
    </xf>
    <xf numFmtId="9" fontId="7" fillId="0" borderId="1" xfId="3" applyFont="1" applyFill="1" applyBorder="1" applyAlignment="1">
      <alignment horizontal="center" vertical="center"/>
    </xf>
    <xf numFmtId="0" fontId="3" fillId="0" borderId="1" xfId="107" applyFont="1" applyFill="1" applyBorder="1" applyAlignment="1">
      <alignment horizontal="center" vertical="center"/>
    </xf>
    <xf numFmtId="0" fontId="3" fillId="0" borderId="1" xfId="107" applyFont="1" applyFill="1" applyBorder="1" applyAlignment="1">
      <alignment horizontal="right" vertical="center"/>
    </xf>
    <xf numFmtId="0" fontId="1" fillId="0" borderId="1" xfId="107" applyFont="1" applyFill="1" applyBorder="1" applyAlignment="1">
      <alignment horizontal="right" vertical="center" wrapText="1"/>
    </xf>
    <xf numFmtId="0" fontId="1" fillId="0" borderId="1" xfId="108" applyNumberFormat="1" applyFont="1" applyFill="1" applyBorder="1" applyAlignment="1">
      <alignment horizontal="center" vertical="top" wrapText="1"/>
    </xf>
    <xf numFmtId="1" fontId="1" fillId="0" borderId="1" xfId="108" applyNumberFormat="1" applyFont="1" applyFill="1" applyBorder="1" applyAlignment="1">
      <alignment horizontal="center" vertical="center" wrapText="1"/>
    </xf>
    <xf numFmtId="185" fontId="1" fillId="0" borderId="1" xfId="108" applyNumberFormat="1" applyFont="1" applyFill="1" applyBorder="1" applyAlignment="1">
      <alignment horizontal="center" vertical="center" wrapText="1"/>
    </xf>
    <xf numFmtId="184" fontId="1" fillId="0" borderId="1" xfId="108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187" fontId="3" fillId="0" borderId="1" xfId="0" applyNumberFormat="1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 wrapText="1"/>
    </xf>
    <xf numFmtId="187" fontId="3" fillId="0" borderId="1" xfId="108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" fontId="9" fillId="0" borderId="0" xfId="50" applyNumberFormat="1" applyFont="1" applyFill="1" applyAlignment="1">
      <alignment vertical="center"/>
    </xf>
    <xf numFmtId="0" fontId="3" fillId="0" borderId="0" xfId="50" applyFont="1" applyFill="1" applyAlignment="1">
      <alignment vertical="center"/>
    </xf>
    <xf numFmtId="0" fontId="1" fillId="0" borderId="0" xfId="50" applyFont="1" applyFill="1" applyBorder="1" applyAlignment="1">
      <alignment horizontal="center" vertical="center" wrapText="1"/>
    </xf>
    <xf numFmtId="1" fontId="1" fillId="0" borderId="0" xfId="50" applyNumberFormat="1" applyFont="1" applyFill="1" applyAlignment="1">
      <alignment vertical="center"/>
    </xf>
    <xf numFmtId="0" fontId="1" fillId="0" borderId="0" xfId="50" applyFont="1" applyFill="1" applyAlignment="1">
      <alignment vertical="center"/>
    </xf>
    <xf numFmtId="0" fontId="3" fillId="0" borderId="0" xfId="0" applyNumberFormat="1" applyFont="1" applyFill="1" applyAlignment="1">
      <alignment horizontal="center"/>
    </xf>
    <xf numFmtId="1" fontId="1" fillId="0" borderId="0" xfId="50" applyNumberFormat="1" applyFont="1" applyFill="1" applyAlignment="1">
      <alignment horizontal="right" vertical="center"/>
    </xf>
    <xf numFmtId="0" fontId="3" fillId="0" borderId="0" xfId="5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1" fontId="1" fillId="0" borderId="0" xfId="50" applyNumberFormat="1" applyFont="1" applyFill="1" applyBorder="1" applyAlignment="1">
      <alignment horizontal="right" vertical="center"/>
    </xf>
    <xf numFmtId="0" fontId="3" fillId="0" borderId="0" xfId="50" applyFont="1" applyFill="1" applyAlignment="1">
      <alignment horizontal="left" vertical="center"/>
    </xf>
    <xf numFmtId="0" fontId="3" fillId="0" borderId="3" xfId="108" applyNumberFormat="1" applyFont="1" applyFill="1" applyBorder="1" applyAlignment="1">
      <alignment horizontal="center" vertical="center" wrapText="1"/>
    </xf>
    <xf numFmtId="0" fontId="3" fillId="0" borderId="10" xfId="108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108" applyNumberFormat="1" applyFont="1" applyFill="1" applyBorder="1" applyAlignment="1">
      <alignment horizontal="center" vertical="center" wrapText="1"/>
    </xf>
    <xf numFmtId="0" fontId="3" fillId="0" borderId="4" xfId="108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" fontId="3" fillId="0" borderId="1" xfId="108" applyNumberFormat="1" applyFont="1" applyFill="1" applyBorder="1" applyAlignment="1">
      <alignment horizontal="center"/>
    </xf>
    <xf numFmtId="1" fontId="3" fillId="0" borderId="3" xfId="108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1" fillId="0" borderId="1" xfId="108" applyNumberFormat="1" applyFont="1" applyFill="1" applyBorder="1" applyAlignment="1">
      <alignment horizontal="center"/>
    </xf>
    <xf numFmtId="1" fontId="3" fillId="0" borderId="1" xfId="108" applyNumberFormat="1" applyFont="1" applyFill="1" applyBorder="1" applyAlignment="1">
      <alignment horizontal="left"/>
    </xf>
    <xf numFmtId="0" fontId="1" fillId="0" borderId="10" xfId="108" applyFont="1" applyFill="1" applyBorder="1" applyAlignment="1">
      <alignment indent="1"/>
    </xf>
    <xf numFmtId="0" fontId="1" fillId="0" borderId="11" xfId="108" applyFont="1" applyFill="1" applyBorder="1" applyAlignment="1">
      <alignment indent="1"/>
    </xf>
    <xf numFmtId="1" fontId="3" fillId="0" borderId="1" xfId="108" applyNumberFormat="1" applyFont="1" applyFill="1" applyBorder="1" applyAlignment="1">
      <alignment horizontal="center" vertical="top"/>
    </xf>
    <xf numFmtId="0" fontId="3" fillId="0" borderId="1" xfId="108" applyNumberFormat="1" applyFont="1" applyFill="1" applyBorder="1" applyAlignment="1">
      <alignment vertical="top" wrapText="1"/>
    </xf>
    <xf numFmtId="1" fontId="3" fillId="0" borderId="1" xfId="109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184" fontId="3" fillId="0" borderId="1" xfId="0" applyNumberFormat="1" applyFont="1" applyFill="1" applyBorder="1" applyAlignment="1">
      <alignment horizontal="center" vertical="top"/>
    </xf>
    <xf numFmtId="2" fontId="3" fillId="0" borderId="1" xfId="108" applyNumberFormat="1" applyFont="1" applyFill="1" applyBorder="1" applyAlignment="1">
      <alignment horizontal="center" vertical="top"/>
    </xf>
    <xf numFmtId="0" fontId="1" fillId="0" borderId="1" xfId="108" applyFont="1" applyFill="1" applyBorder="1"/>
    <xf numFmtId="1" fontId="3" fillId="0" borderId="1" xfId="109" applyNumberFormat="1" applyFont="1" applyFill="1" applyBorder="1" applyAlignment="1">
      <alignment horizontal="center"/>
    </xf>
    <xf numFmtId="0" fontId="1" fillId="0" borderId="12" xfId="108" applyFont="1" applyFill="1" applyBorder="1" applyAlignment="1">
      <alignment indent="1"/>
    </xf>
    <xf numFmtId="0" fontId="1" fillId="0" borderId="0" xfId="108" applyFont="1" applyFill="1" applyBorder="1" applyAlignment="1">
      <alignment indent="1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1" xfId="108" applyNumberFormat="1" applyFont="1" applyFill="1" applyBorder="1" applyAlignment="1">
      <alignment horizontal="center" vertical="top"/>
    </xf>
    <xf numFmtId="185" fontId="3" fillId="0" borderId="1" xfId="109" applyNumberFormat="1" applyFont="1" applyFill="1" applyBorder="1" applyAlignment="1">
      <alignment horizontal="center"/>
    </xf>
    <xf numFmtId="0" fontId="9" fillId="0" borderId="0" xfId="108" applyFont="1" applyFill="1"/>
    <xf numFmtId="0" fontId="3" fillId="0" borderId="0" xfId="108" applyFont="1" applyFill="1"/>
    <xf numFmtId="0" fontId="1" fillId="0" borderId="0" xfId="108" applyNumberFormat="1" applyFont="1" applyFill="1" applyAlignment="1">
      <alignment horizontal="left"/>
    </xf>
    <xf numFmtId="0" fontId="1" fillId="0" borderId="0" xfId="108" applyFont="1" applyFill="1"/>
    <xf numFmtId="0" fontId="1" fillId="0" borderId="0" xfId="108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1" fillId="0" borderId="13" xfId="108" applyFont="1" applyFill="1" applyBorder="1" applyAlignment="1">
      <alignment indent="1"/>
    </xf>
    <xf numFmtId="0" fontId="1" fillId="0" borderId="14" xfId="108" applyFont="1" applyFill="1" applyBorder="1" applyAlignment="1">
      <alignment indent="1"/>
    </xf>
    <xf numFmtId="188" fontId="3" fillId="0" borderId="1" xfId="108" applyNumberFormat="1" applyFont="1" applyFill="1" applyBorder="1" applyAlignment="1">
      <alignment horizontal="center" vertical="top"/>
    </xf>
    <xf numFmtId="185" fontId="3" fillId="0" borderId="1" xfId="108" applyNumberFormat="1" applyFont="1" applyFill="1" applyBorder="1" applyAlignment="1">
      <alignment horizontal="center" vertical="top"/>
    </xf>
    <xf numFmtId="0" fontId="3" fillId="0" borderId="15" xfId="108" applyNumberFormat="1" applyFont="1" applyFill="1" applyBorder="1" applyAlignment="1">
      <alignment horizontal="center" vertical="center" wrapText="1"/>
    </xf>
    <xf numFmtId="0" fontId="3" fillId="0" borderId="16" xfId="108" applyNumberFormat="1" applyFont="1" applyFill="1" applyBorder="1" applyAlignment="1">
      <alignment horizontal="center" vertical="center" wrapText="1"/>
    </xf>
    <xf numFmtId="184" fontId="3" fillId="0" borderId="1" xfId="108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/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" fontId="1" fillId="2" borderId="0" xfId="50" applyNumberFormat="1" applyFont="1" applyFill="1" applyAlignment="1"/>
    <xf numFmtId="0" fontId="11" fillId="2" borderId="0" xfId="50" applyFont="1" applyFill="1" applyAlignment="1"/>
    <xf numFmtId="0" fontId="7" fillId="2" borderId="0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3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  <cellStyle name="Обычный 10" xfId="50"/>
    <cellStyle name="Обычный 10 2" xfId="51"/>
    <cellStyle name="Обычный 10 2 2" xfId="52"/>
    <cellStyle name="Обычный 10 2 2 2" xfId="53"/>
    <cellStyle name="Обычный 10 2 2 2 2" xfId="54"/>
    <cellStyle name="Обычный 10 2 3" xfId="55"/>
    <cellStyle name="Обычный 11" xfId="56"/>
    <cellStyle name="Обычный 12" xfId="57"/>
    <cellStyle name="Обычный 13" xfId="58"/>
    <cellStyle name="Обычный 14" xfId="59"/>
    <cellStyle name="Обычный 14 2" xfId="60"/>
    <cellStyle name="Обычный 15" xfId="61"/>
    <cellStyle name="Обычный 15 2" xfId="62"/>
    <cellStyle name="Обычный 16" xfId="63"/>
    <cellStyle name="Обычный 16 2" xfId="64"/>
    <cellStyle name="Обычный 17" xfId="65"/>
    <cellStyle name="Обычный 17 2" xfId="66"/>
    <cellStyle name="Обычный 18" xfId="67"/>
    <cellStyle name="Обычный 18 2" xfId="68"/>
    <cellStyle name="Обычный 19" xfId="69"/>
    <cellStyle name="Обычный 19 2" xfId="70"/>
    <cellStyle name="Обычный 2" xfId="71"/>
    <cellStyle name="Обычный 2 2" xfId="72"/>
    <cellStyle name="Обычный 2 2 2" xfId="73"/>
    <cellStyle name="Обычный 2 3" xfId="74"/>
    <cellStyle name="Обычный 2 3 2" xfId="75"/>
    <cellStyle name="Обычный 2 3 3" xfId="76"/>
    <cellStyle name="Обычный 2 4" xfId="77"/>
    <cellStyle name="Обычный 2 5" xfId="78"/>
    <cellStyle name="Обычный 2 5 2" xfId="79"/>
    <cellStyle name="Обычный 20" xfId="80"/>
    <cellStyle name="Обычный 21" xfId="81"/>
    <cellStyle name="Обычный 22" xfId="82"/>
    <cellStyle name="Обычный 23" xfId="83"/>
    <cellStyle name="Обычный 24" xfId="84"/>
    <cellStyle name="Обычный 3" xfId="85"/>
    <cellStyle name="Обычный 3 2" xfId="86"/>
    <cellStyle name="Обычный 3 2 2" xfId="87"/>
    <cellStyle name="Обычный 3 2 3" xfId="88"/>
    <cellStyle name="Обычный 3 3" xfId="89"/>
    <cellStyle name="Обычный 3 4" xfId="90"/>
    <cellStyle name="Обычный 4" xfId="91"/>
    <cellStyle name="Обычный 5" xfId="92"/>
    <cellStyle name="Обычный 5 2" xfId="93"/>
    <cellStyle name="Обычный 5 2 2" xfId="94"/>
    <cellStyle name="Обычный 6" xfId="95"/>
    <cellStyle name="Обычный 6 2" xfId="96"/>
    <cellStyle name="Обычный 6 3" xfId="97"/>
    <cellStyle name="Обычный 7" xfId="98"/>
    <cellStyle name="Обычный 7 2" xfId="99"/>
    <cellStyle name="Обычный 8" xfId="100"/>
    <cellStyle name="Обычный 8 2" xfId="101"/>
    <cellStyle name="Обычный 8 3" xfId="102"/>
    <cellStyle name="Обычный 9" xfId="103"/>
    <cellStyle name="Обычный 9 2" xfId="104"/>
    <cellStyle name="Обычный 9 2 2" xfId="105"/>
    <cellStyle name="Обычный 9 3" xfId="106"/>
    <cellStyle name="Обычный_Лист1" xfId="107"/>
    <cellStyle name="Обычный_Лист1 2" xfId="108"/>
    <cellStyle name="Обычный_Лист2" xfId="109"/>
    <cellStyle name="Обычный_Соотношение ЭЦ" xfId="110"/>
    <cellStyle name="Процентный 2" xfId="111"/>
    <cellStyle name="Процентный 2 2" xfId="112"/>
    <cellStyle name="Процентный 2 2 2" xfId="113"/>
    <cellStyle name="Процентный 2 3" xfId="114"/>
    <cellStyle name="Процентный 2 3 2" xfId="115"/>
    <cellStyle name="Процентный 3" xfId="116"/>
    <cellStyle name="Процентный 3 2" xfId="117"/>
    <cellStyle name="Процентный 4" xfId="118"/>
    <cellStyle name="Процентный 5" xfId="119"/>
    <cellStyle name="Процентный 6" xfId="120"/>
    <cellStyle name="Процентный 6 2" xfId="121"/>
    <cellStyle name="Процентный 7" xfId="122"/>
    <cellStyle name="Финансовый 2" xfId="123"/>
    <cellStyle name="Финансовый 2 2" xfId="124"/>
    <cellStyle name="Финансовый 2 3" xfId="125"/>
    <cellStyle name="Финансовый 3" xfId="126"/>
    <cellStyle name="Финансовый 3 2" xfId="127"/>
    <cellStyle name="Финансовый 4" xfId="128"/>
    <cellStyle name="Финансовый 5" xfId="12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6D9F1"/>
      <rgbColor rgb="007030A0"/>
      <rgbColor rgb="00EBF1DE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DDE8CB"/>
      <rgbColor rgb="00F2F2F2"/>
      <rgbColor rgb="00B9CDE5"/>
      <rgbColor rgb="00F2DCDB"/>
      <rgbColor rgb="00BFBFBF"/>
      <rgbColor rgb="00FCD5B5"/>
      <rgbColor rgb="003366FF"/>
      <rgbColor rgb="0033CCCC"/>
      <rgbColor rgb="0092D050"/>
      <rgbColor rgb="00DDD9C3"/>
      <rgbColor rgb="00FF9900"/>
      <rgbColor rgb="00FF6600"/>
      <rgbColor rgb="00666699"/>
      <rgbColor rgb="00C4BD9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3"/>
  <sheetViews>
    <sheetView view="pageBreakPreview" zoomScale="60" zoomScaleNormal="80" topLeftCell="G1" workbookViewId="0">
      <selection activeCell="AB17" sqref="AB17"/>
    </sheetView>
  </sheetViews>
  <sheetFormatPr defaultColWidth="9.33333333333333" defaultRowHeight="16.5"/>
  <cols>
    <col min="1" max="1" width="9.33333333333333" style="143" customWidth="1"/>
    <col min="2" max="2" width="26" style="144" customWidth="1"/>
    <col min="3" max="3" width="6.66666666666667" style="144" customWidth="1"/>
    <col min="4" max="4" width="28" style="144" customWidth="1"/>
    <col min="5" max="5" width="4.66666666666667" style="144" customWidth="1"/>
    <col min="6" max="6" width="24.6666666666667" style="144" customWidth="1"/>
    <col min="7" max="7" width="4.66666666666667" style="144" customWidth="1"/>
    <col min="8" max="8" width="26" style="144" customWidth="1"/>
    <col min="9" max="9" width="4.66666666666667" style="144" customWidth="1"/>
    <col min="10" max="10" width="26" style="144" customWidth="1"/>
    <col min="11" max="11" width="6.5" style="144" customWidth="1"/>
    <col min="12" max="12" width="24.6666666666667" style="144" customWidth="1"/>
    <col min="13" max="13" width="5.83333333333333" style="144" customWidth="1"/>
    <col min="14" max="14" width="27.8333333333333" style="144" customWidth="1"/>
    <col min="15" max="15" width="4.66666666666667" style="144" customWidth="1"/>
    <col min="16" max="16" width="24.6666666666667" style="144" customWidth="1"/>
    <col min="17" max="17" width="4.66666666666667" style="144" customWidth="1"/>
    <col min="18" max="18" width="26" style="144" customWidth="1"/>
    <col min="19" max="19" width="4.66666666666667" style="144" customWidth="1"/>
    <col min="20" max="20" width="24.6666666666667" style="144" customWidth="1"/>
    <col min="21" max="21" width="4.66666666666667" style="144" customWidth="1"/>
    <col min="22" max="22" width="26" style="144" customWidth="1"/>
    <col min="23" max="23" width="4.66666666666667" style="144" customWidth="1"/>
    <col min="24" max="24" width="24.6666666666667" style="144" customWidth="1"/>
    <col min="25" max="25" width="4.66666666666667" style="144" customWidth="1"/>
    <col min="26" max="26" width="24.6666666666667" style="144" customWidth="1"/>
    <col min="27" max="27" width="4.66666666666667" style="144" customWidth="1"/>
    <col min="28" max="28" width="24.6666666666667" style="144" customWidth="1"/>
    <col min="29" max="29" width="4.66666666666667" style="144" customWidth="1"/>
    <col min="30" max="30" width="26" style="144" customWidth="1"/>
    <col min="31" max="31" width="4.66666666666667" style="144" customWidth="1"/>
    <col min="32" max="32" width="26" style="144" customWidth="1"/>
    <col min="33" max="33" width="4.66666666666667" style="144" customWidth="1"/>
    <col min="34" max="34" width="24.6666666666667" style="144" customWidth="1"/>
    <col min="35" max="35" width="4.66666666666667" style="144" customWidth="1"/>
    <col min="36" max="36" width="24.6666666666667" style="144" customWidth="1"/>
    <col min="37" max="37" width="4.66666666666667" style="144" customWidth="1"/>
    <col min="38" max="38" width="24.6666666666667" style="144" customWidth="1"/>
    <col min="39" max="39" width="4.66666666666667" style="144" customWidth="1"/>
    <col min="40" max="40" width="24.6666666666667" style="144" customWidth="1"/>
    <col min="41" max="41" width="4.66666666666667" style="144" customWidth="1"/>
    <col min="42" max="16384" width="9.33333333333333" style="144"/>
  </cols>
  <sheetData>
    <row r="1" s="139" customFormat="1" spans="1:11">
      <c r="A1" s="145"/>
      <c r="K1" s="139" t="s">
        <v>0</v>
      </c>
    </row>
    <row r="2" s="140" customFormat="1" spans="1:11">
      <c r="A2" s="146"/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</row>
    <row r="3" s="141" customFormat="1" spans="1:11">
      <c r="A3" s="148"/>
      <c r="B3" s="149" t="s">
        <v>2</v>
      </c>
      <c r="C3" s="150" t="s">
        <v>3</v>
      </c>
      <c r="D3" s="151"/>
      <c r="E3" s="151"/>
      <c r="F3" s="151"/>
      <c r="G3" s="151"/>
      <c r="H3" s="151"/>
      <c r="I3" s="151"/>
      <c r="J3" s="151"/>
      <c r="K3" s="151"/>
    </row>
    <row r="4" s="141" customFormat="1" spans="1:11">
      <c r="A4" s="148"/>
      <c r="B4" s="149" t="s">
        <v>4</v>
      </c>
      <c r="C4" s="150" t="s">
        <v>5</v>
      </c>
      <c r="D4" s="151"/>
      <c r="E4" s="151"/>
      <c r="F4" s="151"/>
      <c r="G4" s="151"/>
      <c r="H4" s="151"/>
      <c r="I4" s="151"/>
      <c r="J4" s="151"/>
      <c r="K4" s="151"/>
    </row>
    <row r="5" s="142" customFormat="1" spans="1:41">
      <c r="A5" s="152" t="s">
        <v>6</v>
      </c>
      <c r="B5" s="153" t="s">
        <v>7</v>
      </c>
      <c r="C5" s="153"/>
      <c r="D5" s="153" t="s">
        <v>8</v>
      </c>
      <c r="E5" s="153"/>
      <c r="F5" s="153" t="s">
        <v>9</v>
      </c>
      <c r="G5" s="153"/>
      <c r="H5" s="153" t="s">
        <v>10</v>
      </c>
      <c r="I5" s="153"/>
      <c r="J5" s="153" t="s">
        <v>11</v>
      </c>
      <c r="K5" s="153"/>
      <c r="L5" s="153" t="s">
        <v>12</v>
      </c>
      <c r="M5" s="153"/>
      <c r="N5" s="153" t="s">
        <v>13</v>
      </c>
      <c r="O5" s="153"/>
      <c r="P5" s="153" t="s">
        <v>14</v>
      </c>
      <c r="Q5" s="153"/>
      <c r="R5" s="153" t="s">
        <v>15</v>
      </c>
      <c r="S5" s="153"/>
      <c r="T5" s="153" t="s">
        <v>16</v>
      </c>
      <c r="U5" s="153"/>
      <c r="V5" s="153" t="s">
        <v>17</v>
      </c>
      <c r="W5" s="153"/>
      <c r="X5" s="153" t="s">
        <v>18</v>
      </c>
      <c r="Y5" s="153"/>
      <c r="Z5" s="153" t="s">
        <v>19</v>
      </c>
      <c r="AA5" s="153"/>
      <c r="AB5" s="153" t="s">
        <v>20</v>
      </c>
      <c r="AC5" s="153"/>
      <c r="AD5" s="153" t="s">
        <v>21</v>
      </c>
      <c r="AE5" s="153"/>
      <c r="AF5" s="153" t="s">
        <v>22</v>
      </c>
      <c r="AG5" s="153"/>
      <c r="AH5" s="153" t="s">
        <v>23</v>
      </c>
      <c r="AI5" s="153"/>
      <c r="AJ5" s="156" t="s">
        <v>24</v>
      </c>
      <c r="AK5" s="156"/>
      <c r="AL5" s="156" t="s">
        <v>25</v>
      </c>
      <c r="AM5" s="156"/>
      <c r="AN5" s="153" t="s">
        <v>26</v>
      </c>
      <c r="AO5" s="153"/>
    </row>
    <row r="6" s="142" customFormat="1" spans="1:41">
      <c r="A6" s="154"/>
      <c r="B6" s="153" t="s">
        <v>27</v>
      </c>
      <c r="C6" s="153">
        <v>5</v>
      </c>
      <c r="D6" s="153"/>
      <c r="E6" s="153"/>
      <c r="F6" s="153" t="s">
        <v>27</v>
      </c>
      <c r="G6" s="153">
        <v>5</v>
      </c>
      <c r="H6" s="153" t="s">
        <v>27</v>
      </c>
      <c r="I6" s="153">
        <v>5</v>
      </c>
      <c r="J6" s="153" t="s">
        <v>27</v>
      </c>
      <c r="K6" s="153">
        <v>5</v>
      </c>
      <c r="L6" s="153" t="s">
        <v>27</v>
      </c>
      <c r="M6" s="153">
        <v>5</v>
      </c>
      <c r="N6" s="153"/>
      <c r="O6" s="153"/>
      <c r="P6" s="153" t="s">
        <v>27</v>
      </c>
      <c r="Q6" s="153">
        <v>5</v>
      </c>
      <c r="R6" s="153" t="s">
        <v>27</v>
      </c>
      <c r="S6" s="153">
        <v>5</v>
      </c>
      <c r="T6" s="153" t="s">
        <v>27</v>
      </c>
      <c r="U6" s="153">
        <v>5</v>
      </c>
      <c r="V6" s="153" t="s">
        <v>27</v>
      </c>
      <c r="W6" s="153">
        <v>5</v>
      </c>
      <c r="X6" s="153"/>
      <c r="Y6" s="153"/>
      <c r="Z6" s="153" t="s">
        <v>27</v>
      </c>
      <c r="AA6" s="153">
        <v>5</v>
      </c>
      <c r="AB6" s="153" t="s">
        <v>27</v>
      </c>
      <c r="AC6" s="153">
        <v>5</v>
      </c>
      <c r="AD6" s="153" t="s">
        <v>27</v>
      </c>
      <c r="AE6" s="153">
        <v>5</v>
      </c>
      <c r="AF6" s="153" t="s">
        <v>27</v>
      </c>
      <c r="AG6" s="153">
        <v>5</v>
      </c>
      <c r="AH6" s="153"/>
      <c r="AI6" s="153"/>
      <c r="AJ6" s="156" t="s">
        <v>27</v>
      </c>
      <c r="AK6" s="156">
        <v>5</v>
      </c>
      <c r="AL6" s="156" t="s">
        <v>27</v>
      </c>
      <c r="AM6" s="156">
        <v>5</v>
      </c>
      <c r="AN6" s="156" t="s">
        <v>27</v>
      </c>
      <c r="AO6" s="153">
        <v>5</v>
      </c>
    </row>
    <row r="7" s="142" customFormat="1" spans="1:41">
      <c r="A7" s="154"/>
      <c r="B7" s="153" t="s">
        <v>28</v>
      </c>
      <c r="C7" s="153">
        <v>10</v>
      </c>
      <c r="D7" s="153"/>
      <c r="E7" s="153"/>
      <c r="F7" s="153" t="s">
        <v>28</v>
      </c>
      <c r="G7" s="153">
        <v>10</v>
      </c>
      <c r="H7" s="153"/>
      <c r="I7" s="153"/>
      <c r="J7" s="153" t="s">
        <v>28</v>
      </c>
      <c r="K7" s="153">
        <v>10</v>
      </c>
      <c r="L7" s="153" t="s">
        <v>28</v>
      </c>
      <c r="M7" s="153">
        <v>10</v>
      </c>
      <c r="N7" s="153"/>
      <c r="O7" s="153"/>
      <c r="P7" s="153" t="s">
        <v>28</v>
      </c>
      <c r="Q7" s="153">
        <v>10</v>
      </c>
      <c r="R7" s="153"/>
      <c r="S7" s="153"/>
      <c r="T7" s="153" t="s">
        <v>28</v>
      </c>
      <c r="U7" s="153">
        <v>10</v>
      </c>
      <c r="V7" s="153" t="s">
        <v>28</v>
      </c>
      <c r="W7" s="153">
        <v>10</v>
      </c>
      <c r="X7" s="153"/>
      <c r="Y7" s="153"/>
      <c r="Z7" s="153" t="s">
        <v>28</v>
      </c>
      <c r="AA7" s="153">
        <v>10</v>
      </c>
      <c r="AB7" s="153"/>
      <c r="AC7" s="153"/>
      <c r="AD7" s="153" t="s">
        <v>28</v>
      </c>
      <c r="AE7" s="153">
        <v>10</v>
      </c>
      <c r="AF7" s="153" t="s">
        <v>28</v>
      </c>
      <c r="AG7" s="153">
        <v>10</v>
      </c>
      <c r="AH7" s="153"/>
      <c r="AI7" s="153"/>
      <c r="AJ7" s="156" t="s">
        <v>28</v>
      </c>
      <c r="AK7" s="156">
        <v>10</v>
      </c>
      <c r="AL7" s="156"/>
      <c r="AM7" s="156"/>
      <c r="AN7" s="156" t="s">
        <v>28</v>
      </c>
      <c r="AO7" s="153">
        <v>10</v>
      </c>
    </row>
    <row r="8" s="142" customFormat="1" ht="33" spans="1:41">
      <c r="A8" s="154"/>
      <c r="B8" s="153"/>
      <c r="C8" s="153"/>
      <c r="D8" s="153" t="s">
        <v>29</v>
      </c>
      <c r="E8" s="153">
        <v>50</v>
      </c>
      <c r="F8" s="153"/>
      <c r="G8" s="153"/>
      <c r="H8" s="153"/>
      <c r="I8" s="153"/>
      <c r="J8" s="153"/>
      <c r="K8" s="153"/>
      <c r="L8" s="153"/>
      <c r="M8" s="153"/>
      <c r="N8" s="153" t="s">
        <v>30</v>
      </c>
      <c r="O8" s="153">
        <v>50</v>
      </c>
      <c r="P8" s="153"/>
      <c r="Q8" s="153"/>
      <c r="R8" s="153"/>
      <c r="S8" s="153"/>
      <c r="T8" s="153"/>
      <c r="U8" s="153"/>
      <c r="V8" s="153"/>
      <c r="W8" s="153"/>
      <c r="X8" s="153" t="s">
        <v>31</v>
      </c>
      <c r="Y8" s="153">
        <v>50</v>
      </c>
      <c r="Z8" s="153"/>
      <c r="AA8" s="153"/>
      <c r="AB8" s="153"/>
      <c r="AC8" s="153"/>
      <c r="AD8" s="153"/>
      <c r="AE8" s="153"/>
      <c r="AF8" s="153"/>
      <c r="AG8" s="153"/>
      <c r="AH8" s="153" t="s">
        <v>29</v>
      </c>
      <c r="AI8" s="153">
        <v>50</v>
      </c>
      <c r="AJ8" s="156"/>
      <c r="AK8" s="156"/>
      <c r="AL8" s="156"/>
      <c r="AM8" s="156"/>
      <c r="AN8" s="156"/>
      <c r="AO8" s="153"/>
    </row>
    <row r="9" s="142" customFormat="1" ht="49.5" spans="1:41">
      <c r="A9" s="154"/>
      <c r="B9" s="153" t="s">
        <v>32</v>
      </c>
      <c r="C9" s="153">
        <v>150</v>
      </c>
      <c r="D9" s="153" t="s">
        <v>33</v>
      </c>
      <c r="E9" s="153">
        <v>100</v>
      </c>
      <c r="F9" s="153" t="s">
        <v>34</v>
      </c>
      <c r="G9" s="153">
        <v>150</v>
      </c>
      <c r="H9" s="153" t="s">
        <v>35</v>
      </c>
      <c r="I9" s="153">
        <v>100</v>
      </c>
      <c r="J9" s="153" t="s">
        <v>36</v>
      </c>
      <c r="K9" s="153">
        <v>150</v>
      </c>
      <c r="L9" s="153" t="s">
        <v>37</v>
      </c>
      <c r="M9" s="153">
        <v>150</v>
      </c>
      <c r="N9" s="153" t="s">
        <v>38</v>
      </c>
      <c r="O9" s="153">
        <v>100</v>
      </c>
      <c r="P9" s="153" t="s">
        <v>39</v>
      </c>
      <c r="Q9" s="153">
        <v>150</v>
      </c>
      <c r="R9" s="153" t="s">
        <v>40</v>
      </c>
      <c r="S9" s="153">
        <v>100</v>
      </c>
      <c r="T9" s="153" t="s">
        <v>41</v>
      </c>
      <c r="U9" s="153">
        <v>150</v>
      </c>
      <c r="V9" s="153" t="s">
        <v>36</v>
      </c>
      <c r="W9" s="153">
        <v>150</v>
      </c>
      <c r="X9" s="153" t="s">
        <v>33</v>
      </c>
      <c r="Y9" s="153">
        <v>100</v>
      </c>
      <c r="Z9" s="153" t="s">
        <v>34</v>
      </c>
      <c r="AA9" s="153">
        <v>150</v>
      </c>
      <c r="AB9" s="153" t="s">
        <v>42</v>
      </c>
      <c r="AC9" s="153">
        <v>100</v>
      </c>
      <c r="AD9" s="153" t="s">
        <v>37</v>
      </c>
      <c r="AE9" s="153">
        <v>150</v>
      </c>
      <c r="AF9" s="153" t="s">
        <v>32</v>
      </c>
      <c r="AG9" s="153">
        <v>150</v>
      </c>
      <c r="AH9" s="153" t="s">
        <v>38</v>
      </c>
      <c r="AI9" s="153">
        <v>100</v>
      </c>
      <c r="AJ9" s="156" t="s">
        <v>43</v>
      </c>
      <c r="AK9" s="156">
        <v>150</v>
      </c>
      <c r="AL9" s="156" t="s">
        <v>44</v>
      </c>
      <c r="AM9" s="156">
        <v>100</v>
      </c>
      <c r="AN9" s="156" t="s">
        <v>36</v>
      </c>
      <c r="AO9" s="153">
        <v>150</v>
      </c>
    </row>
    <row r="10" s="142" customFormat="1" ht="33" spans="1:41">
      <c r="A10" s="154"/>
      <c r="B10" s="153"/>
      <c r="C10" s="153"/>
      <c r="D10" s="153"/>
      <c r="E10" s="153"/>
      <c r="F10" s="153"/>
      <c r="G10" s="153"/>
      <c r="H10" s="153" t="s">
        <v>45</v>
      </c>
      <c r="I10" s="153">
        <v>50</v>
      </c>
      <c r="J10" s="153"/>
      <c r="K10" s="153"/>
      <c r="L10" s="153"/>
      <c r="M10" s="153"/>
      <c r="N10" s="153"/>
      <c r="O10" s="153"/>
      <c r="P10" s="153"/>
      <c r="Q10" s="153"/>
      <c r="R10" s="153" t="s">
        <v>45</v>
      </c>
      <c r="S10" s="153">
        <v>50</v>
      </c>
      <c r="T10" s="153"/>
      <c r="U10" s="153"/>
      <c r="V10" s="153"/>
      <c r="W10" s="153"/>
      <c r="X10" s="153"/>
      <c r="Y10" s="153"/>
      <c r="Z10" s="153"/>
      <c r="AA10" s="153"/>
      <c r="AB10" s="153" t="s">
        <v>45</v>
      </c>
      <c r="AC10" s="153">
        <v>50</v>
      </c>
      <c r="AD10" s="153"/>
      <c r="AE10" s="153"/>
      <c r="AF10" s="153"/>
      <c r="AG10" s="153"/>
      <c r="AH10" s="153"/>
      <c r="AI10" s="153"/>
      <c r="AJ10" s="156"/>
      <c r="AK10" s="156"/>
      <c r="AL10" s="153" t="s">
        <v>45</v>
      </c>
      <c r="AM10" s="156">
        <v>50</v>
      </c>
      <c r="AN10" s="156"/>
      <c r="AO10" s="153"/>
    </row>
    <row r="11" s="142" customFormat="1" ht="33" spans="1:41">
      <c r="A11" s="154"/>
      <c r="B11" s="153" t="s">
        <v>46</v>
      </c>
      <c r="C11" s="153">
        <v>180</v>
      </c>
      <c r="D11" s="153" t="s">
        <v>47</v>
      </c>
      <c r="E11" s="153">
        <v>180</v>
      </c>
      <c r="F11" s="153" t="s">
        <v>48</v>
      </c>
      <c r="G11" s="153">
        <v>180</v>
      </c>
      <c r="H11" s="153" t="s">
        <v>46</v>
      </c>
      <c r="I11" s="153">
        <v>180</v>
      </c>
      <c r="J11" s="153" t="s">
        <v>49</v>
      </c>
      <c r="K11" s="153">
        <v>180</v>
      </c>
      <c r="L11" s="153" t="s">
        <v>48</v>
      </c>
      <c r="M11" s="153">
        <v>180</v>
      </c>
      <c r="N11" s="153" t="s">
        <v>50</v>
      </c>
      <c r="O11" s="153">
        <v>180</v>
      </c>
      <c r="P11" s="153" t="s">
        <v>46</v>
      </c>
      <c r="Q11" s="153">
        <v>180</v>
      </c>
      <c r="R11" s="153" t="s">
        <v>47</v>
      </c>
      <c r="S11" s="153">
        <v>180</v>
      </c>
      <c r="T11" s="153" t="s">
        <v>49</v>
      </c>
      <c r="U11" s="153">
        <v>180</v>
      </c>
      <c r="V11" s="153" t="s">
        <v>48</v>
      </c>
      <c r="W11" s="153">
        <v>180</v>
      </c>
      <c r="X11" s="153" t="s">
        <v>46</v>
      </c>
      <c r="Y11" s="153">
        <v>180</v>
      </c>
      <c r="Z11" s="153" t="s">
        <v>49</v>
      </c>
      <c r="AA11" s="153">
        <v>180</v>
      </c>
      <c r="AB11" s="153" t="s">
        <v>47</v>
      </c>
      <c r="AC11" s="153">
        <v>180</v>
      </c>
      <c r="AD11" s="153" t="s">
        <v>48</v>
      </c>
      <c r="AE11" s="153">
        <v>180</v>
      </c>
      <c r="AF11" s="153" t="s">
        <v>46</v>
      </c>
      <c r="AG11" s="153">
        <v>180</v>
      </c>
      <c r="AH11" s="153" t="s">
        <v>47</v>
      </c>
      <c r="AI11" s="153">
        <v>180</v>
      </c>
      <c r="AJ11" s="153" t="s">
        <v>49</v>
      </c>
      <c r="AK11" s="153">
        <v>180</v>
      </c>
      <c r="AL11" s="153" t="s">
        <v>51</v>
      </c>
      <c r="AM11" s="153">
        <v>180</v>
      </c>
      <c r="AN11" s="153" t="s">
        <v>48</v>
      </c>
      <c r="AO11" s="153">
        <v>180</v>
      </c>
    </row>
    <row r="12" s="142" customFormat="1" spans="1:41">
      <c r="A12" s="154"/>
      <c r="B12" s="153" t="s">
        <v>52</v>
      </c>
      <c r="C12" s="153">
        <v>15</v>
      </c>
      <c r="D12" s="153" t="s">
        <v>52</v>
      </c>
      <c r="E12" s="153">
        <v>50</v>
      </c>
      <c r="F12" s="153" t="s">
        <v>52</v>
      </c>
      <c r="G12" s="153">
        <v>15</v>
      </c>
      <c r="H12" s="153" t="s">
        <v>52</v>
      </c>
      <c r="I12" s="153">
        <v>15</v>
      </c>
      <c r="J12" s="153" t="s">
        <v>52</v>
      </c>
      <c r="K12" s="153">
        <v>15</v>
      </c>
      <c r="L12" s="153" t="s">
        <v>52</v>
      </c>
      <c r="M12" s="153">
        <v>15</v>
      </c>
      <c r="N12" s="153" t="s">
        <v>52</v>
      </c>
      <c r="O12" s="153">
        <v>50</v>
      </c>
      <c r="P12" s="153" t="s">
        <v>52</v>
      </c>
      <c r="Q12" s="153">
        <v>15</v>
      </c>
      <c r="R12" s="153" t="s">
        <v>52</v>
      </c>
      <c r="S12" s="153">
        <v>15</v>
      </c>
      <c r="T12" s="153" t="s">
        <v>52</v>
      </c>
      <c r="U12" s="153">
        <v>15</v>
      </c>
      <c r="V12" s="153" t="s">
        <v>52</v>
      </c>
      <c r="W12" s="153">
        <v>15</v>
      </c>
      <c r="X12" s="153" t="s">
        <v>52</v>
      </c>
      <c r="Y12" s="153">
        <v>50</v>
      </c>
      <c r="Z12" s="153" t="s">
        <v>52</v>
      </c>
      <c r="AA12" s="153">
        <v>15</v>
      </c>
      <c r="AB12" s="153" t="s">
        <v>52</v>
      </c>
      <c r="AC12" s="153">
        <v>15</v>
      </c>
      <c r="AD12" s="153" t="s">
        <v>52</v>
      </c>
      <c r="AE12" s="153">
        <v>15</v>
      </c>
      <c r="AF12" s="153" t="s">
        <v>52</v>
      </c>
      <c r="AG12" s="153">
        <v>15</v>
      </c>
      <c r="AH12" s="153" t="s">
        <v>52</v>
      </c>
      <c r="AI12" s="153">
        <v>50</v>
      </c>
      <c r="AJ12" s="153" t="s">
        <v>52</v>
      </c>
      <c r="AK12" s="153">
        <v>15</v>
      </c>
      <c r="AL12" s="153" t="s">
        <v>52</v>
      </c>
      <c r="AM12" s="153">
        <v>15</v>
      </c>
      <c r="AN12" s="153" t="s">
        <v>52</v>
      </c>
      <c r="AO12" s="153">
        <v>15</v>
      </c>
    </row>
    <row r="13" s="142" customFormat="1" spans="1:41">
      <c r="A13" s="155"/>
      <c r="B13" s="153"/>
      <c r="C13" s="153">
        <f>SUM(C6:C12)</f>
        <v>360</v>
      </c>
      <c r="D13" s="153"/>
      <c r="E13" s="153">
        <f>SUM(E6:E12)</f>
        <v>380</v>
      </c>
      <c r="F13" s="153"/>
      <c r="G13" s="153">
        <f>SUM(G6:G12)</f>
        <v>360</v>
      </c>
      <c r="H13" s="153"/>
      <c r="I13" s="153">
        <f>SUM(I6:I12)</f>
        <v>350</v>
      </c>
      <c r="J13" s="153"/>
      <c r="K13" s="153">
        <f>SUM(K6:K12)</f>
        <v>360</v>
      </c>
      <c r="L13" s="153"/>
      <c r="M13" s="153">
        <f>SUM(M6:M12)</f>
        <v>360</v>
      </c>
      <c r="N13" s="153"/>
      <c r="O13" s="153">
        <f>SUM(O6:O12)</f>
        <v>380</v>
      </c>
      <c r="P13" s="153"/>
      <c r="Q13" s="153">
        <f>SUM(Q6:Q12)</f>
        <v>360</v>
      </c>
      <c r="R13" s="153"/>
      <c r="S13" s="153">
        <f>SUM(S6:S12)</f>
        <v>350</v>
      </c>
      <c r="T13" s="153"/>
      <c r="U13" s="153">
        <f>SUM(U6:U12)</f>
        <v>360</v>
      </c>
      <c r="V13" s="153"/>
      <c r="W13" s="153">
        <f>SUM(W6:W12)</f>
        <v>360</v>
      </c>
      <c r="X13" s="153"/>
      <c r="Y13" s="153">
        <f>SUM(Y6:Y12)</f>
        <v>380</v>
      </c>
      <c r="Z13" s="153"/>
      <c r="AA13" s="153">
        <f>SUM(AA6:AA12)</f>
        <v>360</v>
      </c>
      <c r="AB13" s="153"/>
      <c r="AC13" s="153">
        <f>SUM(AC6:AC12)</f>
        <v>350</v>
      </c>
      <c r="AD13" s="153"/>
      <c r="AE13" s="153">
        <f>SUM(AE6:AE12)</f>
        <v>360</v>
      </c>
      <c r="AF13" s="153"/>
      <c r="AG13" s="153">
        <f>SUM(AG6:AG12)</f>
        <v>360</v>
      </c>
      <c r="AH13" s="153"/>
      <c r="AI13" s="153">
        <f>SUM(AI6:AI12)</f>
        <v>380</v>
      </c>
      <c r="AJ13" s="156"/>
      <c r="AK13" s="156">
        <f>SUM(AK6:AK12)</f>
        <v>360</v>
      </c>
      <c r="AL13" s="156"/>
      <c r="AM13" s="156">
        <f>SUM(AM6:AM12)</f>
        <v>350</v>
      </c>
      <c r="AN13" s="156"/>
      <c r="AO13" s="153">
        <f>SUM(AO6:AO12)</f>
        <v>360</v>
      </c>
    </row>
    <row r="14" s="142" customFormat="1" ht="33" spans="1:41">
      <c r="A14" s="153" t="s">
        <v>53</v>
      </c>
      <c r="B14" s="153" t="s">
        <v>54</v>
      </c>
      <c r="C14" s="153">
        <v>100</v>
      </c>
      <c r="D14" s="153" t="s">
        <v>55</v>
      </c>
      <c r="E14" s="153">
        <v>100</v>
      </c>
      <c r="F14" s="153" t="s">
        <v>56</v>
      </c>
      <c r="G14" s="153">
        <v>100</v>
      </c>
      <c r="H14" s="153" t="s">
        <v>57</v>
      </c>
      <c r="I14" s="153">
        <v>100</v>
      </c>
      <c r="J14" s="153" t="s">
        <v>58</v>
      </c>
      <c r="K14" s="153">
        <v>100</v>
      </c>
      <c r="L14" s="153" t="s">
        <v>54</v>
      </c>
      <c r="M14" s="153">
        <v>100</v>
      </c>
      <c r="N14" s="153" t="s">
        <v>55</v>
      </c>
      <c r="O14" s="153">
        <v>100</v>
      </c>
      <c r="P14" s="153" t="s">
        <v>56</v>
      </c>
      <c r="Q14" s="153">
        <v>100</v>
      </c>
      <c r="R14" s="153" t="s">
        <v>57</v>
      </c>
      <c r="S14" s="153">
        <v>100</v>
      </c>
      <c r="T14" s="153" t="s">
        <v>58</v>
      </c>
      <c r="U14" s="153">
        <v>100</v>
      </c>
      <c r="V14" s="153" t="s">
        <v>54</v>
      </c>
      <c r="W14" s="153">
        <v>100</v>
      </c>
      <c r="X14" s="153" t="s">
        <v>55</v>
      </c>
      <c r="Y14" s="153">
        <v>100</v>
      </c>
      <c r="Z14" s="153" t="s">
        <v>56</v>
      </c>
      <c r="AA14" s="153">
        <v>100</v>
      </c>
      <c r="AB14" s="153" t="s">
        <v>57</v>
      </c>
      <c r="AC14" s="153">
        <v>100</v>
      </c>
      <c r="AD14" s="153" t="s">
        <v>58</v>
      </c>
      <c r="AE14" s="153">
        <v>100</v>
      </c>
      <c r="AF14" s="153" t="s">
        <v>54</v>
      </c>
      <c r="AG14" s="153">
        <v>100</v>
      </c>
      <c r="AH14" s="153" t="s">
        <v>55</v>
      </c>
      <c r="AI14" s="153">
        <v>100</v>
      </c>
      <c r="AJ14" s="156" t="s">
        <v>56</v>
      </c>
      <c r="AK14" s="156">
        <v>100</v>
      </c>
      <c r="AL14" s="156" t="s">
        <v>57</v>
      </c>
      <c r="AM14" s="156">
        <v>100</v>
      </c>
      <c r="AN14" s="156" t="s">
        <v>58</v>
      </c>
      <c r="AO14" s="153">
        <v>100</v>
      </c>
    </row>
    <row r="15" s="142" customFormat="1" ht="49.5" spans="1:41">
      <c r="A15" s="153" t="s">
        <v>59</v>
      </c>
      <c r="B15" s="153" t="s">
        <v>60</v>
      </c>
      <c r="C15" s="153">
        <v>30</v>
      </c>
      <c r="D15" s="153" t="s">
        <v>61</v>
      </c>
      <c r="E15" s="153">
        <v>30</v>
      </c>
      <c r="F15" s="153" t="s">
        <v>62</v>
      </c>
      <c r="G15" s="153">
        <v>30</v>
      </c>
      <c r="H15" s="153" t="s">
        <v>63</v>
      </c>
      <c r="I15" s="153">
        <v>30</v>
      </c>
      <c r="J15" s="153" t="s">
        <v>64</v>
      </c>
      <c r="K15" s="153">
        <v>30</v>
      </c>
      <c r="L15" s="153" t="s">
        <v>65</v>
      </c>
      <c r="M15" s="153">
        <v>30</v>
      </c>
      <c r="N15" s="153" t="s">
        <v>66</v>
      </c>
      <c r="O15" s="153">
        <v>30</v>
      </c>
      <c r="P15" s="153" t="s">
        <v>67</v>
      </c>
      <c r="Q15" s="153">
        <v>30</v>
      </c>
      <c r="R15" s="153" t="s">
        <v>68</v>
      </c>
      <c r="S15" s="153">
        <v>30</v>
      </c>
      <c r="T15" s="153" t="s">
        <v>63</v>
      </c>
      <c r="U15" s="153">
        <v>30</v>
      </c>
      <c r="V15" s="153" t="s">
        <v>61</v>
      </c>
      <c r="W15" s="153">
        <v>30</v>
      </c>
      <c r="X15" s="153" t="s">
        <v>66</v>
      </c>
      <c r="Y15" s="153">
        <v>30</v>
      </c>
      <c r="Z15" s="156" t="s">
        <v>69</v>
      </c>
      <c r="AA15" s="153">
        <v>30</v>
      </c>
      <c r="AB15" s="153" t="s">
        <v>70</v>
      </c>
      <c r="AC15" s="153">
        <v>30</v>
      </c>
      <c r="AD15" s="153" t="s">
        <v>71</v>
      </c>
      <c r="AE15" s="153">
        <v>30</v>
      </c>
      <c r="AF15" s="153" t="s">
        <v>72</v>
      </c>
      <c r="AG15" s="153">
        <v>30</v>
      </c>
      <c r="AH15" s="153" t="s">
        <v>60</v>
      </c>
      <c r="AI15" s="153">
        <v>30</v>
      </c>
      <c r="AJ15" s="156" t="s">
        <v>63</v>
      </c>
      <c r="AK15" s="156">
        <v>30</v>
      </c>
      <c r="AL15" s="156" t="s">
        <v>73</v>
      </c>
      <c r="AM15" s="156">
        <v>30</v>
      </c>
      <c r="AN15" s="156" t="s">
        <v>67</v>
      </c>
      <c r="AO15" s="153">
        <v>30</v>
      </c>
    </row>
    <row r="16" s="142" customFormat="1" ht="66" spans="1:41">
      <c r="A16" s="153"/>
      <c r="B16" s="153" t="s">
        <v>74</v>
      </c>
      <c r="C16" s="153">
        <v>180</v>
      </c>
      <c r="D16" s="153" t="s">
        <v>75</v>
      </c>
      <c r="E16" s="153">
        <v>175</v>
      </c>
      <c r="F16" s="153" t="s">
        <v>76</v>
      </c>
      <c r="G16" s="153">
        <v>180</v>
      </c>
      <c r="H16" s="153" t="s">
        <v>77</v>
      </c>
      <c r="I16" s="153">
        <v>175</v>
      </c>
      <c r="J16" s="153" t="s">
        <v>78</v>
      </c>
      <c r="K16" s="153">
        <v>180</v>
      </c>
      <c r="L16" s="153" t="s">
        <v>79</v>
      </c>
      <c r="M16" s="153">
        <v>180</v>
      </c>
      <c r="N16" s="153" t="s">
        <v>80</v>
      </c>
      <c r="O16" s="153">
        <v>180</v>
      </c>
      <c r="P16" s="156" t="s">
        <v>81</v>
      </c>
      <c r="Q16" s="153">
        <v>175</v>
      </c>
      <c r="R16" s="153" t="s">
        <v>82</v>
      </c>
      <c r="S16" s="153">
        <v>180</v>
      </c>
      <c r="T16" s="153" t="s">
        <v>83</v>
      </c>
      <c r="U16" s="153">
        <v>175</v>
      </c>
      <c r="V16" s="153" t="s">
        <v>74</v>
      </c>
      <c r="W16" s="153">
        <v>180</v>
      </c>
      <c r="X16" s="153" t="s">
        <v>84</v>
      </c>
      <c r="Y16" s="153">
        <v>175</v>
      </c>
      <c r="Z16" s="153" t="s">
        <v>76</v>
      </c>
      <c r="AA16" s="153">
        <v>180</v>
      </c>
      <c r="AB16" s="153" t="s">
        <v>85</v>
      </c>
      <c r="AC16" s="153">
        <v>175</v>
      </c>
      <c r="AD16" s="153" t="s">
        <v>78</v>
      </c>
      <c r="AE16" s="153">
        <v>180</v>
      </c>
      <c r="AF16" s="153" t="s">
        <v>83</v>
      </c>
      <c r="AG16" s="153">
        <v>175</v>
      </c>
      <c r="AH16" s="153" t="s">
        <v>86</v>
      </c>
      <c r="AI16" s="153">
        <v>180</v>
      </c>
      <c r="AJ16" s="156" t="s">
        <v>81</v>
      </c>
      <c r="AK16" s="156">
        <v>175</v>
      </c>
      <c r="AL16" s="156" t="s">
        <v>87</v>
      </c>
      <c r="AM16" s="156">
        <v>180</v>
      </c>
      <c r="AN16" s="153" t="s">
        <v>88</v>
      </c>
      <c r="AO16" s="153">
        <v>175</v>
      </c>
    </row>
    <row r="17" s="142" customFormat="1" ht="49.5" spans="1:41">
      <c r="A17" s="153"/>
      <c r="B17" s="153" t="s">
        <v>89</v>
      </c>
      <c r="C17" s="153">
        <v>60</v>
      </c>
      <c r="D17" s="153" t="s">
        <v>90</v>
      </c>
      <c r="E17" s="153">
        <v>170</v>
      </c>
      <c r="F17" s="153" t="s">
        <v>91</v>
      </c>
      <c r="G17" s="153">
        <v>170</v>
      </c>
      <c r="H17" s="153" t="s">
        <v>92</v>
      </c>
      <c r="I17" s="153">
        <v>60</v>
      </c>
      <c r="J17" s="153" t="s">
        <v>93</v>
      </c>
      <c r="K17" s="153">
        <v>60</v>
      </c>
      <c r="L17" s="153" t="s">
        <v>94</v>
      </c>
      <c r="M17" s="153">
        <v>170</v>
      </c>
      <c r="N17" s="153" t="s">
        <v>95</v>
      </c>
      <c r="O17" s="153">
        <v>60</v>
      </c>
      <c r="P17" s="153" t="s">
        <v>96</v>
      </c>
      <c r="Q17" s="153">
        <v>170</v>
      </c>
      <c r="R17" s="153" t="s">
        <v>97</v>
      </c>
      <c r="S17" s="153">
        <v>60</v>
      </c>
      <c r="T17" s="153" t="s">
        <v>89</v>
      </c>
      <c r="U17" s="153">
        <v>60</v>
      </c>
      <c r="V17" s="153" t="s">
        <v>98</v>
      </c>
      <c r="W17" s="153">
        <v>170</v>
      </c>
      <c r="X17" s="156" t="s">
        <v>99</v>
      </c>
      <c r="Y17" s="153">
        <v>170</v>
      </c>
      <c r="Z17" s="153" t="s">
        <v>100</v>
      </c>
      <c r="AA17" s="153">
        <v>60</v>
      </c>
      <c r="AB17" s="153" t="s">
        <v>92</v>
      </c>
      <c r="AC17" s="153">
        <v>60</v>
      </c>
      <c r="AD17" s="153" t="s">
        <v>93</v>
      </c>
      <c r="AE17" s="153">
        <v>60</v>
      </c>
      <c r="AF17" s="153" t="s">
        <v>101</v>
      </c>
      <c r="AG17" s="153">
        <v>60</v>
      </c>
      <c r="AH17" s="153" t="s">
        <v>102</v>
      </c>
      <c r="AI17" s="153">
        <v>60</v>
      </c>
      <c r="AJ17" s="156" t="s">
        <v>96</v>
      </c>
      <c r="AK17" s="156">
        <v>170</v>
      </c>
      <c r="AL17" s="156" t="s">
        <v>100</v>
      </c>
      <c r="AM17" s="156">
        <v>60</v>
      </c>
      <c r="AN17" s="156" t="s">
        <v>103</v>
      </c>
      <c r="AO17" s="153">
        <v>60</v>
      </c>
    </row>
    <row r="18" s="142" customFormat="1" spans="1:41">
      <c r="A18" s="153"/>
      <c r="B18" s="153"/>
      <c r="C18" s="153"/>
      <c r="D18" s="153"/>
      <c r="E18" s="153"/>
      <c r="F18" s="153"/>
      <c r="G18" s="153"/>
      <c r="H18" s="153" t="s">
        <v>104</v>
      </c>
      <c r="I18" s="153">
        <v>10</v>
      </c>
      <c r="J18" s="153" t="s">
        <v>27</v>
      </c>
      <c r="K18" s="153">
        <v>3</v>
      </c>
      <c r="L18" s="153"/>
      <c r="M18" s="153"/>
      <c r="N18" s="153" t="s">
        <v>104</v>
      </c>
      <c r="O18" s="153">
        <v>10</v>
      </c>
      <c r="P18" s="153" t="s">
        <v>27</v>
      </c>
      <c r="Q18" s="153">
        <v>3</v>
      </c>
      <c r="R18" s="153" t="s">
        <v>105</v>
      </c>
      <c r="S18" s="153">
        <v>10</v>
      </c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 t="s">
        <v>27</v>
      </c>
      <c r="AE18" s="153">
        <v>3</v>
      </c>
      <c r="AF18" s="153" t="s">
        <v>105</v>
      </c>
      <c r="AG18" s="153">
        <v>10</v>
      </c>
      <c r="AH18" s="153"/>
      <c r="AI18" s="153"/>
      <c r="AJ18" s="156" t="s">
        <v>27</v>
      </c>
      <c r="AK18" s="156">
        <v>3</v>
      </c>
      <c r="AL18" s="156"/>
      <c r="AM18" s="156"/>
      <c r="AN18" s="156" t="s">
        <v>27</v>
      </c>
      <c r="AO18" s="153">
        <v>3</v>
      </c>
    </row>
    <row r="19" s="142" customFormat="1" ht="33" spans="1:41">
      <c r="A19" s="153"/>
      <c r="B19" s="153" t="s">
        <v>106</v>
      </c>
      <c r="C19" s="153">
        <v>110</v>
      </c>
      <c r="D19" s="153"/>
      <c r="E19" s="153"/>
      <c r="F19" s="153"/>
      <c r="G19" s="153"/>
      <c r="H19" s="153" t="s">
        <v>107</v>
      </c>
      <c r="I19" s="153">
        <v>120</v>
      </c>
      <c r="J19" s="153" t="s">
        <v>108</v>
      </c>
      <c r="K19" s="153">
        <v>110</v>
      </c>
      <c r="L19" s="153"/>
      <c r="M19" s="153"/>
      <c r="N19" s="153" t="s">
        <v>106</v>
      </c>
      <c r="O19" s="153">
        <v>110</v>
      </c>
      <c r="P19" s="153"/>
      <c r="Q19" s="153"/>
      <c r="R19" s="153" t="s">
        <v>108</v>
      </c>
      <c r="S19" s="153">
        <v>110</v>
      </c>
      <c r="T19" s="153" t="s">
        <v>107</v>
      </c>
      <c r="U19" s="153">
        <v>120</v>
      </c>
      <c r="V19" s="153"/>
      <c r="W19" s="153"/>
      <c r="X19" s="153"/>
      <c r="Y19" s="153"/>
      <c r="Z19" s="153" t="s">
        <v>108</v>
      </c>
      <c r="AA19" s="153">
        <v>110</v>
      </c>
      <c r="AB19" s="153" t="s">
        <v>109</v>
      </c>
      <c r="AC19" s="153">
        <v>120</v>
      </c>
      <c r="AD19" s="153" t="s">
        <v>110</v>
      </c>
      <c r="AE19" s="153">
        <v>110</v>
      </c>
      <c r="AF19" s="153" t="s">
        <v>111</v>
      </c>
      <c r="AG19" s="153">
        <v>120</v>
      </c>
      <c r="AH19" s="153" t="s">
        <v>112</v>
      </c>
      <c r="AI19" s="153">
        <v>110</v>
      </c>
      <c r="AJ19" s="156"/>
      <c r="AK19" s="156"/>
      <c r="AL19" s="156" t="s">
        <v>113</v>
      </c>
      <c r="AM19" s="156">
        <v>110</v>
      </c>
      <c r="AN19" s="153" t="s">
        <v>114</v>
      </c>
      <c r="AO19" s="153">
        <v>120</v>
      </c>
    </row>
    <row r="20" s="142" customFormat="1" ht="33" spans="1:41">
      <c r="A20" s="153"/>
      <c r="B20" s="153" t="s">
        <v>115</v>
      </c>
      <c r="C20" s="153">
        <v>150</v>
      </c>
      <c r="D20" s="153" t="s">
        <v>116</v>
      </c>
      <c r="E20" s="153">
        <v>180</v>
      </c>
      <c r="F20" s="153" t="s">
        <v>117</v>
      </c>
      <c r="G20" s="153">
        <v>150</v>
      </c>
      <c r="H20" s="153" t="s">
        <v>118</v>
      </c>
      <c r="I20" s="153">
        <v>150</v>
      </c>
      <c r="J20" s="153" t="s">
        <v>115</v>
      </c>
      <c r="K20" s="153">
        <v>150</v>
      </c>
      <c r="L20" s="153" t="s">
        <v>115</v>
      </c>
      <c r="M20" s="153">
        <v>150</v>
      </c>
      <c r="N20" s="153" t="s">
        <v>116</v>
      </c>
      <c r="O20" s="153">
        <v>180</v>
      </c>
      <c r="P20" s="153" t="s">
        <v>117</v>
      </c>
      <c r="Q20" s="153">
        <v>150</v>
      </c>
      <c r="R20" s="153" t="s">
        <v>119</v>
      </c>
      <c r="S20" s="153">
        <v>180</v>
      </c>
      <c r="T20" s="153" t="s">
        <v>115</v>
      </c>
      <c r="U20" s="153">
        <v>150</v>
      </c>
      <c r="V20" s="153" t="s">
        <v>115</v>
      </c>
      <c r="W20" s="153">
        <v>150</v>
      </c>
      <c r="X20" s="153" t="s">
        <v>116</v>
      </c>
      <c r="Y20" s="153">
        <v>180</v>
      </c>
      <c r="Z20" s="153" t="s">
        <v>117</v>
      </c>
      <c r="AA20" s="153">
        <v>150</v>
      </c>
      <c r="AB20" s="153" t="s">
        <v>118</v>
      </c>
      <c r="AC20" s="153">
        <v>150</v>
      </c>
      <c r="AD20" s="153" t="s">
        <v>115</v>
      </c>
      <c r="AE20" s="153">
        <v>150</v>
      </c>
      <c r="AF20" s="153" t="s">
        <v>115</v>
      </c>
      <c r="AG20" s="153">
        <v>150</v>
      </c>
      <c r="AH20" s="153" t="s">
        <v>116</v>
      </c>
      <c r="AI20" s="153">
        <v>180</v>
      </c>
      <c r="AJ20" s="153" t="s">
        <v>117</v>
      </c>
      <c r="AK20" s="153">
        <v>150</v>
      </c>
      <c r="AL20" s="153" t="s">
        <v>120</v>
      </c>
      <c r="AM20" s="153">
        <v>180</v>
      </c>
      <c r="AN20" s="153" t="s">
        <v>115</v>
      </c>
      <c r="AO20" s="153">
        <v>150</v>
      </c>
    </row>
    <row r="21" s="142" customFormat="1" spans="1:41">
      <c r="A21" s="153"/>
      <c r="B21" s="153" t="s">
        <v>121</v>
      </c>
      <c r="C21" s="153">
        <v>20</v>
      </c>
      <c r="D21" s="153" t="s">
        <v>121</v>
      </c>
      <c r="E21" s="153">
        <v>20</v>
      </c>
      <c r="F21" s="153" t="s">
        <v>121</v>
      </c>
      <c r="G21" s="153">
        <v>20</v>
      </c>
      <c r="H21" s="153" t="s">
        <v>121</v>
      </c>
      <c r="I21" s="153">
        <v>20</v>
      </c>
      <c r="J21" s="153" t="s">
        <v>121</v>
      </c>
      <c r="K21" s="153">
        <v>20</v>
      </c>
      <c r="L21" s="153" t="s">
        <v>121</v>
      </c>
      <c r="M21" s="153">
        <v>20</v>
      </c>
      <c r="N21" s="153" t="s">
        <v>121</v>
      </c>
      <c r="O21" s="153">
        <v>10</v>
      </c>
      <c r="P21" s="153" t="s">
        <v>121</v>
      </c>
      <c r="Q21" s="153">
        <v>20</v>
      </c>
      <c r="R21" s="153" t="s">
        <v>121</v>
      </c>
      <c r="S21" s="153">
        <v>20</v>
      </c>
      <c r="T21" s="153" t="s">
        <v>121</v>
      </c>
      <c r="U21" s="153">
        <v>20</v>
      </c>
      <c r="V21" s="153" t="s">
        <v>121</v>
      </c>
      <c r="W21" s="153">
        <v>20</v>
      </c>
      <c r="X21" s="153" t="s">
        <v>121</v>
      </c>
      <c r="Y21" s="153">
        <v>30</v>
      </c>
      <c r="Z21" s="153" t="s">
        <v>121</v>
      </c>
      <c r="AA21" s="153">
        <v>20</v>
      </c>
      <c r="AB21" s="153" t="s">
        <v>121</v>
      </c>
      <c r="AC21" s="153">
        <v>10</v>
      </c>
      <c r="AD21" s="153" t="s">
        <v>121</v>
      </c>
      <c r="AE21" s="153">
        <v>10</v>
      </c>
      <c r="AF21" s="153" t="s">
        <v>121</v>
      </c>
      <c r="AG21" s="153">
        <v>10</v>
      </c>
      <c r="AH21" s="153" t="s">
        <v>121</v>
      </c>
      <c r="AI21" s="153">
        <v>20</v>
      </c>
      <c r="AJ21" s="156" t="s">
        <v>121</v>
      </c>
      <c r="AK21" s="156">
        <v>20</v>
      </c>
      <c r="AL21" s="156" t="s">
        <v>121</v>
      </c>
      <c r="AM21" s="156">
        <v>20</v>
      </c>
      <c r="AN21" s="156" t="s">
        <v>121</v>
      </c>
      <c r="AO21" s="153">
        <v>20</v>
      </c>
    </row>
    <row r="22" s="142" customFormat="1" spans="1:41">
      <c r="A22" s="153"/>
      <c r="B22" s="153" t="s">
        <v>122</v>
      </c>
      <c r="C22" s="153">
        <v>10</v>
      </c>
      <c r="D22" s="153" t="s">
        <v>122</v>
      </c>
      <c r="E22" s="153">
        <v>10</v>
      </c>
      <c r="F22" s="153" t="s">
        <v>122</v>
      </c>
      <c r="G22" s="153">
        <v>10</v>
      </c>
      <c r="H22" s="153" t="s">
        <v>122</v>
      </c>
      <c r="I22" s="153">
        <v>10</v>
      </c>
      <c r="J22" s="153" t="s">
        <v>122</v>
      </c>
      <c r="K22" s="153">
        <v>10</v>
      </c>
      <c r="L22" s="153" t="s">
        <v>122</v>
      </c>
      <c r="M22" s="153">
        <v>10</v>
      </c>
      <c r="N22" s="153" t="s">
        <v>122</v>
      </c>
      <c r="O22" s="153">
        <v>10</v>
      </c>
      <c r="P22" s="153" t="s">
        <v>122</v>
      </c>
      <c r="Q22" s="153">
        <v>10</v>
      </c>
      <c r="R22" s="153" t="s">
        <v>122</v>
      </c>
      <c r="S22" s="153">
        <v>10</v>
      </c>
      <c r="T22" s="153" t="s">
        <v>122</v>
      </c>
      <c r="U22" s="153">
        <v>10</v>
      </c>
      <c r="V22" s="153" t="s">
        <v>122</v>
      </c>
      <c r="W22" s="153">
        <v>10</v>
      </c>
      <c r="X22" s="153" t="s">
        <v>122</v>
      </c>
      <c r="Y22" s="153">
        <v>10</v>
      </c>
      <c r="Z22" s="153" t="s">
        <v>122</v>
      </c>
      <c r="AA22" s="153">
        <v>10</v>
      </c>
      <c r="AB22" s="153" t="s">
        <v>122</v>
      </c>
      <c r="AC22" s="153">
        <v>10</v>
      </c>
      <c r="AD22" s="153" t="s">
        <v>122</v>
      </c>
      <c r="AE22" s="153">
        <v>10</v>
      </c>
      <c r="AF22" s="153" t="s">
        <v>122</v>
      </c>
      <c r="AG22" s="153">
        <v>10</v>
      </c>
      <c r="AH22" s="153" t="s">
        <v>122</v>
      </c>
      <c r="AI22" s="153">
        <v>10</v>
      </c>
      <c r="AJ22" s="156" t="s">
        <v>122</v>
      </c>
      <c r="AK22" s="156">
        <v>10</v>
      </c>
      <c r="AL22" s="156" t="s">
        <v>122</v>
      </c>
      <c r="AM22" s="156">
        <v>10</v>
      </c>
      <c r="AN22" s="156" t="s">
        <v>122</v>
      </c>
      <c r="AO22" s="153">
        <v>10</v>
      </c>
    </row>
    <row r="23" s="142" customFormat="1" spans="1:41">
      <c r="A23" s="153"/>
      <c r="B23" s="153"/>
      <c r="C23" s="153">
        <f>SUM(C15:C22)</f>
        <v>560</v>
      </c>
      <c r="D23" s="153"/>
      <c r="E23" s="153">
        <f>SUM(E15:E22)</f>
        <v>585</v>
      </c>
      <c r="F23" s="153"/>
      <c r="G23" s="153">
        <f>SUM(G15:G22)</f>
        <v>560</v>
      </c>
      <c r="H23" s="153"/>
      <c r="I23" s="153">
        <f>SUM(I15:I22)</f>
        <v>575</v>
      </c>
      <c r="J23" s="153"/>
      <c r="K23" s="153">
        <f>SUM(K15:K22)</f>
        <v>563</v>
      </c>
      <c r="L23" s="153"/>
      <c r="M23" s="153">
        <f>SUM(M15:M22)</f>
        <v>560</v>
      </c>
      <c r="N23" s="153"/>
      <c r="O23" s="153">
        <f>SUM(O15:O22)</f>
        <v>590</v>
      </c>
      <c r="P23" s="153"/>
      <c r="Q23" s="153">
        <f>SUM(Q15:Q22)</f>
        <v>558</v>
      </c>
      <c r="R23" s="153"/>
      <c r="S23" s="153">
        <f>SUM(S15:S22)</f>
        <v>600</v>
      </c>
      <c r="T23" s="153"/>
      <c r="U23" s="153">
        <f>SUM(U15:U22)</f>
        <v>565</v>
      </c>
      <c r="V23" s="153"/>
      <c r="W23" s="153">
        <f>SUM(W15:W22)</f>
        <v>560</v>
      </c>
      <c r="X23" s="153"/>
      <c r="Y23" s="153">
        <f>SUM(Y15:Y22)</f>
        <v>595</v>
      </c>
      <c r="Z23" s="153"/>
      <c r="AA23" s="153">
        <f>SUM(AA15:AA22)</f>
        <v>560</v>
      </c>
      <c r="AB23" s="153"/>
      <c r="AC23" s="153">
        <f>SUM(AC15:AC22)</f>
        <v>555</v>
      </c>
      <c r="AD23" s="153"/>
      <c r="AE23" s="153">
        <f>SUM(AE15:AE22)</f>
        <v>553</v>
      </c>
      <c r="AF23" s="153"/>
      <c r="AG23" s="153">
        <f>SUM(AG15:AG22)</f>
        <v>565</v>
      </c>
      <c r="AH23" s="153"/>
      <c r="AI23" s="153">
        <f>SUM(AI15:AI22)</f>
        <v>590</v>
      </c>
      <c r="AJ23" s="156"/>
      <c r="AK23" s="156">
        <f>SUM(AK15:AK22)</f>
        <v>558</v>
      </c>
      <c r="AL23" s="156"/>
      <c r="AM23" s="156">
        <f>SUM(AM15:AM22)</f>
        <v>590</v>
      </c>
      <c r="AN23" s="156"/>
      <c r="AO23" s="153">
        <f>SUM(AO15:AO22)</f>
        <v>568</v>
      </c>
    </row>
    <row r="24" s="142" customFormat="1" spans="1:41">
      <c r="A24" s="152" t="s">
        <v>123</v>
      </c>
      <c r="B24" s="153" t="s">
        <v>124</v>
      </c>
      <c r="C24" s="153">
        <v>50</v>
      </c>
      <c r="D24" s="153" t="s">
        <v>125</v>
      </c>
      <c r="E24" s="153">
        <v>30</v>
      </c>
      <c r="F24" s="153" t="s">
        <v>126</v>
      </c>
      <c r="G24" s="153">
        <v>50</v>
      </c>
      <c r="H24" s="153" t="s">
        <v>127</v>
      </c>
      <c r="I24" s="153">
        <v>50</v>
      </c>
      <c r="J24" s="153" t="s">
        <v>125</v>
      </c>
      <c r="K24" s="153">
        <v>30</v>
      </c>
      <c r="L24" s="153" t="s">
        <v>124</v>
      </c>
      <c r="M24" s="153">
        <v>50</v>
      </c>
      <c r="N24" s="153" t="s">
        <v>125</v>
      </c>
      <c r="O24" s="153">
        <v>30</v>
      </c>
      <c r="P24" s="153" t="s">
        <v>126</v>
      </c>
      <c r="Q24" s="153">
        <v>50</v>
      </c>
      <c r="R24" s="153" t="s">
        <v>128</v>
      </c>
      <c r="S24" s="153">
        <v>50</v>
      </c>
      <c r="T24" s="153" t="s">
        <v>125</v>
      </c>
      <c r="U24" s="153">
        <v>30</v>
      </c>
      <c r="V24" s="153" t="s">
        <v>124</v>
      </c>
      <c r="W24" s="153">
        <v>50</v>
      </c>
      <c r="X24" s="153" t="s">
        <v>125</v>
      </c>
      <c r="Y24" s="153">
        <v>30</v>
      </c>
      <c r="Z24" s="153" t="s">
        <v>126</v>
      </c>
      <c r="AA24" s="153">
        <v>50</v>
      </c>
      <c r="AB24" s="153" t="s">
        <v>127</v>
      </c>
      <c r="AC24" s="153">
        <v>50</v>
      </c>
      <c r="AD24" s="153" t="s">
        <v>125</v>
      </c>
      <c r="AE24" s="153">
        <v>30</v>
      </c>
      <c r="AF24" s="153" t="s">
        <v>124</v>
      </c>
      <c r="AG24" s="153">
        <v>50</v>
      </c>
      <c r="AH24" s="153" t="s">
        <v>125</v>
      </c>
      <c r="AI24" s="153">
        <v>30</v>
      </c>
      <c r="AJ24" s="153" t="s">
        <v>126</v>
      </c>
      <c r="AK24" s="153">
        <v>50</v>
      </c>
      <c r="AL24" s="156" t="s">
        <v>128</v>
      </c>
      <c r="AM24" s="156">
        <v>50</v>
      </c>
      <c r="AN24" s="153" t="s">
        <v>125</v>
      </c>
      <c r="AO24" s="153">
        <v>30</v>
      </c>
    </row>
    <row r="25" s="142" customFormat="1" spans="1:41">
      <c r="A25" s="154"/>
      <c r="B25" s="153" t="s">
        <v>129</v>
      </c>
      <c r="C25" s="153">
        <v>180</v>
      </c>
      <c r="D25" s="153" t="s">
        <v>130</v>
      </c>
      <c r="E25" s="153">
        <v>180</v>
      </c>
      <c r="F25" s="153" t="s">
        <v>131</v>
      </c>
      <c r="G25" s="153">
        <v>180</v>
      </c>
      <c r="H25" s="153" t="s">
        <v>132</v>
      </c>
      <c r="I25" s="153">
        <v>180</v>
      </c>
      <c r="J25" s="153" t="s">
        <v>133</v>
      </c>
      <c r="K25" s="153">
        <v>180</v>
      </c>
      <c r="L25" s="153" t="s">
        <v>129</v>
      </c>
      <c r="M25" s="153">
        <v>180</v>
      </c>
      <c r="N25" s="153" t="s">
        <v>130</v>
      </c>
      <c r="O25" s="153">
        <v>180</v>
      </c>
      <c r="P25" s="153" t="s">
        <v>131</v>
      </c>
      <c r="Q25" s="153">
        <v>180</v>
      </c>
      <c r="R25" s="153" t="s">
        <v>132</v>
      </c>
      <c r="S25" s="153">
        <v>180</v>
      </c>
      <c r="T25" s="153" t="s">
        <v>133</v>
      </c>
      <c r="U25" s="153">
        <v>180</v>
      </c>
      <c r="V25" s="153" t="s">
        <v>129</v>
      </c>
      <c r="W25" s="153">
        <v>180</v>
      </c>
      <c r="X25" s="153" t="s">
        <v>130</v>
      </c>
      <c r="Y25" s="153">
        <v>180</v>
      </c>
      <c r="Z25" s="153" t="s">
        <v>131</v>
      </c>
      <c r="AA25" s="153">
        <v>180</v>
      </c>
      <c r="AB25" s="153" t="s">
        <v>132</v>
      </c>
      <c r="AC25" s="153">
        <v>180</v>
      </c>
      <c r="AD25" s="153" t="s">
        <v>133</v>
      </c>
      <c r="AE25" s="153">
        <v>180</v>
      </c>
      <c r="AF25" s="153" t="s">
        <v>129</v>
      </c>
      <c r="AG25" s="153">
        <v>180</v>
      </c>
      <c r="AH25" s="153" t="s">
        <v>130</v>
      </c>
      <c r="AI25" s="153">
        <v>180</v>
      </c>
      <c r="AJ25" s="153" t="s">
        <v>131</v>
      </c>
      <c r="AK25" s="153">
        <v>180</v>
      </c>
      <c r="AL25" s="153" t="s">
        <v>132</v>
      </c>
      <c r="AM25" s="153">
        <v>180</v>
      </c>
      <c r="AN25" s="153" t="s">
        <v>133</v>
      </c>
      <c r="AO25" s="153">
        <v>180</v>
      </c>
    </row>
    <row r="26" s="142" customFormat="1" spans="1:41">
      <c r="A26" s="155"/>
      <c r="B26" s="153"/>
      <c r="C26" s="153">
        <f>SUM(C24:C25)</f>
        <v>230</v>
      </c>
      <c r="D26" s="153"/>
      <c r="E26" s="153">
        <f>SUM(E24:E25)</f>
        <v>210</v>
      </c>
      <c r="F26" s="153"/>
      <c r="G26" s="153">
        <f>SUM(G24:G25)</f>
        <v>230</v>
      </c>
      <c r="H26" s="153"/>
      <c r="I26" s="153">
        <f>SUM(I24:I25)</f>
        <v>230</v>
      </c>
      <c r="J26" s="153"/>
      <c r="K26" s="153">
        <f>SUM(K24:K25)</f>
        <v>210</v>
      </c>
      <c r="L26" s="153"/>
      <c r="M26" s="153">
        <f>SUM(M24:M25)</f>
        <v>230</v>
      </c>
      <c r="N26" s="153"/>
      <c r="O26" s="153">
        <f>SUM(O24:O25)</f>
        <v>210</v>
      </c>
      <c r="P26" s="153"/>
      <c r="Q26" s="153">
        <f>SUM(Q24:Q25)</f>
        <v>230</v>
      </c>
      <c r="R26" s="153"/>
      <c r="S26" s="153">
        <f>SUM(S24:S25)</f>
        <v>230</v>
      </c>
      <c r="T26" s="153"/>
      <c r="U26" s="153">
        <f>SUM(U24:U25)</f>
        <v>210</v>
      </c>
      <c r="V26" s="153"/>
      <c r="W26" s="153">
        <f>SUM(W24:W25)</f>
        <v>230</v>
      </c>
      <c r="X26" s="153"/>
      <c r="Y26" s="153">
        <f>SUM(Y24:Y25)</f>
        <v>210</v>
      </c>
      <c r="Z26" s="153"/>
      <c r="AA26" s="153">
        <f>SUM(AA24:AA25)</f>
        <v>230</v>
      </c>
      <c r="AB26" s="153"/>
      <c r="AC26" s="153">
        <f>SUM(AC24:AC25)</f>
        <v>230</v>
      </c>
      <c r="AD26" s="153"/>
      <c r="AE26" s="153">
        <f>SUM(AE24:AE25)</f>
        <v>210</v>
      </c>
      <c r="AF26" s="153"/>
      <c r="AG26" s="153">
        <f>SUM(AG24:AG25)</f>
        <v>230</v>
      </c>
      <c r="AH26" s="153"/>
      <c r="AI26" s="153">
        <f>SUM(AI24:AI25)</f>
        <v>210</v>
      </c>
      <c r="AJ26" s="156"/>
      <c r="AK26" s="156">
        <f>SUM(AK24:AK25)</f>
        <v>230</v>
      </c>
      <c r="AL26" s="156"/>
      <c r="AM26" s="156">
        <f>SUM(AM24:AM25)</f>
        <v>230</v>
      </c>
      <c r="AN26" s="156"/>
      <c r="AO26" s="153">
        <f>SUM(AO24:AO25)</f>
        <v>210</v>
      </c>
    </row>
    <row r="27" s="142" customFormat="1" ht="33" spans="1:41">
      <c r="A27" s="153" t="s">
        <v>134</v>
      </c>
      <c r="B27" s="153" t="s">
        <v>30</v>
      </c>
      <c r="C27" s="153">
        <v>30</v>
      </c>
      <c r="D27" s="153" t="s">
        <v>31</v>
      </c>
      <c r="E27" s="153">
        <v>30</v>
      </c>
      <c r="F27" s="153"/>
      <c r="G27" s="153"/>
      <c r="H27" s="153" t="s">
        <v>30</v>
      </c>
      <c r="I27" s="153">
        <v>20</v>
      </c>
      <c r="J27" s="153" t="s">
        <v>135</v>
      </c>
      <c r="K27" s="153">
        <v>30</v>
      </c>
      <c r="L27" s="153" t="s">
        <v>31</v>
      </c>
      <c r="M27" s="153">
        <v>30</v>
      </c>
      <c r="N27" s="153"/>
      <c r="O27" s="153"/>
      <c r="P27" s="153" t="s">
        <v>30</v>
      </c>
      <c r="Q27" s="153">
        <v>30</v>
      </c>
      <c r="R27" s="153" t="s">
        <v>135</v>
      </c>
      <c r="S27" s="153">
        <v>30</v>
      </c>
      <c r="T27" s="153" t="s">
        <v>31</v>
      </c>
      <c r="U27" s="153">
        <v>30</v>
      </c>
      <c r="V27" s="153" t="s">
        <v>136</v>
      </c>
      <c r="W27" s="153">
        <v>30</v>
      </c>
      <c r="X27" s="153" t="s">
        <v>30</v>
      </c>
      <c r="Y27" s="153">
        <v>30</v>
      </c>
      <c r="Z27" s="153" t="s">
        <v>135</v>
      </c>
      <c r="AA27" s="153">
        <v>30</v>
      </c>
      <c r="AB27" s="153" t="s">
        <v>31</v>
      </c>
      <c r="AC27" s="153">
        <v>30</v>
      </c>
      <c r="AD27" s="153" t="s">
        <v>67</v>
      </c>
      <c r="AE27" s="153">
        <v>30</v>
      </c>
      <c r="AF27" s="153" t="s">
        <v>31</v>
      </c>
      <c r="AG27" s="153">
        <v>30</v>
      </c>
      <c r="AH27" s="153" t="s">
        <v>137</v>
      </c>
      <c r="AI27" s="153">
        <v>40</v>
      </c>
      <c r="AJ27" s="156" t="s">
        <v>30</v>
      </c>
      <c r="AK27" s="156">
        <v>30</v>
      </c>
      <c r="AL27" s="153" t="s">
        <v>135</v>
      </c>
      <c r="AM27" s="153">
        <v>30</v>
      </c>
      <c r="AN27" s="153" t="s">
        <v>30</v>
      </c>
      <c r="AO27" s="153">
        <v>30</v>
      </c>
    </row>
    <row r="28" s="142" customFormat="1" ht="33" spans="1:41">
      <c r="A28" s="153"/>
      <c r="B28" s="153" t="s">
        <v>138</v>
      </c>
      <c r="C28" s="153">
        <v>70</v>
      </c>
      <c r="D28" s="153" t="s">
        <v>139</v>
      </c>
      <c r="E28" s="153">
        <v>60</v>
      </c>
      <c r="F28" s="153" t="s">
        <v>140</v>
      </c>
      <c r="G28" s="153">
        <v>70</v>
      </c>
      <c r="H28" s="153" t="s">
        <v>141</v>
      </c>
      <c r="I28" s="153">
        <v>60</v>
      </c>
      <c r="J28" s="153" t="s">
        <v>142</v>
      </c>
      <c r="K28" s="153">
        <v>70</v>
      </c>
      <c r="L28" s="153" t="s">
        <v>143</v>
      </c>
      <c r="M28" s="153">
        <v>60</v>
      </c>
      <c r="N28" s="153" t="s">
        <v>144</v>
      </c>
      <c r="O28" s="153">
        <v>70</v>
      </c>
      <c r="P28" s="153" t="s">
        <v>145</v>
      </c>
      <c r="Q28" s="153">
        <v>60</v>
      </c>
      <c r="R28" s="153" t="s">
        <v>140</v>
      </c>
      <c r="S28" s="153">
        <v>70</v>
      </c>
      <c r="T28" s="153" t="s">
        <v>146</v>
      </c>
      <c r="U28" s="153">
        <v>60</v>
      </c>
      <c r="V28" s="153" t="s">
        <v>142</v>
      </c>
      <c r="W28" s="153">
        <v>70</v>
      </c>
      <c r="X28" s="153" t="s">
        <v>147</v>
      </c>
      <c r="Y28" s="153">
        <v>60</v>
      </c>
      <c r="Z28" s="153" t="s">
        <v>144</v>
      </c>
      <c r="AA28" s="153">
        <v>70</v>
      </c>
      <c r="AB28" s="153" t="s">
        <v>139</v>
      </c>
      <c r="AC28" s="153">
        <v>60</v>
      </c>
      <c r="AD28" s="153" t="s">
        <v>148</v>
      </c>
      <c r="AE28" s="153">
        <v>70</v>
      </c>
      <c r="AF28" s="153" t="s">
        <v>149</v>
      </c>
      <c r="AG28" s="153">
        <v>60</v>
      </c>
      <c r="AH28" s="153" t="s">
        <v>140</v>
      </c>
      <c r="AI28" s="153">
        <v>70</v>
      </c>
      <c r="AJ28" s="156" t="s">
        <v>150</v>
      </c>
      <c r="AK28" s="156">
        <v>60</v>
      </c>
      <c r="AL28" s="156" t="s">
        <v>142</v>
      </c>
      <c r="AM28" s="153">
        <v>70</v>
      </c>
      <c r="AN28" s="153" t="s">
        <v>139</v>
      </c>
      <c r="AO28" s="153">
        <v>60</v>
      </c>
    </row>
    <row r="29" s="142" customFormat="1" spans="1:41">
      <c r="A29" s="153"/>
      <c r="B29" s="153" t="s">
        <v>27</v>
      </c>
      <c r="C29" s="153">
        <v>3</v>
      </c>
      <c r="D29" s="153" t="s">
        <v>104</v>
      </c>
      <c r="E29" s="153">
        <v>10</v>
      </c>
      <c r="F29" s="153" t="s">
        <v>27</v>
      </c>
      <c r="G29" s="153">
        <v>3</v>
      </c>
      <c r="H29" s="153" t="s">
        <v>105</v>
      </c>
      <c r="I29" s="153">
        <v>10</v>
      </c>
      <c r="J29" s="153" t="s">
        <v>27</v>
      </c>
      <c r="K29" s="153">
        <v>3</v>
      </c>
      <c r="L29" s="153" t="s">
        <v>27</v>
      </c>
      <c r="M29" s="153">
        <v>3</v>
      </c>
      <c r="N29" s="153" t="s">
        <v>27</v>
      </c>
      <c r="O29" s="153">
        <v>3</v>
      </c>
      <c r="P29" s="153"/>
      <c r="Q29" s="153"/>
      <c r="R29" s="153" t="s">
        <v>27</v>
      </c>
      <c r="S29" s="153">
        <v>3</v>
      </c>
      <c r="T29" s="153" t="s">
        <v>104</v>
      </c>
      <c r="U29" s="153">
        <v>10</v>
      </c>
      <c r="V29" s="153"/>
      <c r="W29" s="153"/>
      <c r="X29" s="153"/>
      <c r="Y29" s="153"/>
      <c r="Z29" s="153" t="s">
        <v>27</v>
      </c>
      <c r="AA29" s="153">
        <v>3</v>
      </c>
      <c r="AB29" s="153" t="s">
        <v>104</v>
      </c>
      <c r="AC29" s="153">
        <v>10</v>
      </c>
      <c r="AD29" s="153" t="s">
        <v>27</v>
      </c>
      <c r="AE29" s="153">
        <v>3</v>
      </c>
      <c r="AF29" s="153"/>
      <c r="AG29" s="153"/>
      <c r="AH29" s="153"/>
      <c r="AI29" s="153"/>
      <c r="AJ29" s="156" t="s">
        <v>104</v>
      </c>
      <c r="AK29" s="156">
        <v>10</v>
      </c>
      <c r="AL29" s="156" t="s">
        <v>27</v>
      </c>
      <c r="AM29" s="156">
        <v>3</v>
      </c>
      <c r="AN29" s="156" t="s">
        <v>104</v>
      </c>
      <c r="AO29" s="153">
        <v>10</v>
      </c>
    </row>
    <row r="30" s="142" customFormat="1" ht="33" spans="1:41">
      <c r="A30" s="153"/>
      <c r="B30" s="153" t="s">
        <v>107</v>
      </c>
      <c r="C30" s="153">
        <v>120</v>
      </c>
      <c r="D30" s="153" t="s">
        <v>108</v>
      </c>
      <c r="E30" s="153">
        <v>110</v>
      </c>
      <c r="F30" s="153" t="s">
        <v>114</v>
      </c>
      <c r="G30" s="153">
        <v>120</v>
      </c>
      <c r="H30" s="153" t="s">
        <v>106</v>
      </c>
      <c r="I30" s="153">
        <v>110</v>
      </c>
      <c r="J30" s="153" t="s">
        <v>111</v>
      </c>
      <c r="K30" s="153">
        <v>120</v>
      </c>
      <c r="L30" s="153" t="s">
        <v>113</v>
      </c>
      <c r="M30" s="153">
        <v>110</v>
      </c>
      <c r="N30" s="153" t="s">
        <v>114</v>
      </c>
      <c r="O30" s="153">
        <v>120</v>
      </c>
      <c r="P30" s="153" t="s">
        <v>112</v>
      </c>
      <c r="Q30" s="153">
        <v>110</v>
      </c>
      <c r="R30" s="153" t="s">
        <v>111</v>
      </c>
      <c r="S30" s="153">
        <v>120</v>
      </c>
      <c r="T30" s="153" t="s">
        <v>113</v>
      </c>
      <c r="U30" s="153">
        <v>110</v>
      </c>
      <c r="V30" s="153" t="s">
        <v>151</v>
      </c>
      <c r="W30" s="153">
        <v>120</v>
      </c>
      <c r="X30" s="153" t="s">
        <v>110</v>
      </c>
      <c r="Y30" s="153">
        <v>110</v>
      </c>
      <c r="Z30" s="153" t="s">
        <v>107</v>
      </c>
      <c r="AA30" s="153">
        <v>120</v>
      </c>
      <c r="AB30" s="153" t="s">
        <v>113</v>
      </c>
      <c r="AC30" s="153">
        <v>110</v>
      </c>
      <c r="AD30" s="153" t="s">
        <v>114</v>
      </c>
      <c r="AE30" s="153">
        <v>120</v>
      </c>
      <c r="AF30" s="153" t="s">
        <v>108</v>
      </c>
      <c r="AG30" s="153">
        <v>110</v>
      </c>
      <c r="AH30" s="153" t="s">
        <v>109</v>
      </c>
      <c r="AI30" s="153">
        <v>120</v>
      </c>
      <c r="AJ30" s="156" t="s">
        <v>152</v>
      </c>
      <c r="AK30" s="156">
        <v>110</v>
      </c>
      <c r="AL30" s="156" t="s">
        <v>153</v>
      </c>
      <c r="AM30" s="153">
        <v>120</v>
      </c>
      <c r="AN30" s="156" t="s">
        <v>110</v>
      </c>
      <c r="AO30" s="153">
        <v>110</v>
      </c>
    </row>
    <row r="31" s="142" customFormat="1" ht="33" spans="1:41">
      <c r="A31" s="153"/>
      <c r="B31" s="153" t="s">
        <v>154</v>
      </c>
      <c r="C31" s="153">
        <v>180</v>
      </c>
      <c r="D31" s="153" t="s">
        <v>50</v>
      </c>
      <c r="E31" s="153">
        <v>180</v>
      </c>
      <c r="F31" s="153" t="s">
        <v>154</v>
      </c>
      <c r="G31" s="153">
        <v>180</v>
      </c>
      <c r="H31" s="153" t="s">
        <v>155</v>
      </c>
      <c r="I31" s="153">
        <v>180</v>
      </c>
      <c r="J31" s="153" t="s">
        <v>154</v>
      </c>
      <c r="K31" s="153">
        <v>180</v>
      </c>
      <c r="L31" s="153" t="s">
        <v>46</v>
      </c>
      <c r="M31" s="153">
        <v>180</v>
      </c>
      <c r="N31" s="153" t="s">
        <v>154</v>
      </c>
      <c r="O31" s="153">
        <v>180</v>
      </c>
      <c r="P31" s="153" t="s">
        <v>47</v>
      </c>
      <c r="Q31" s="153">
        <v>180</v>
      </c>
      <c r="R31" s="153" t="s">
        <v>154</v>
      </c>
      <c r="S31" s="153">
        <v>180</v>
      </c>
      <c r="T31" s="153" t="s">
        <v>50</v>
      </c>
      <c r="U31" s="153">
        <v>180</v>
      </c>
      <c r="V31" s="153" t="s">
        <v>154</v>
      </c>
      <c r="W31" s="153">
        <v>180</v>
      </c>
      <c r="X31" s="153" t="s">
        <v>155</v>
      </c>
      <c r="Y31" s="153">
        <v>180</v>
      </c>
      <c r="Z31" s="153" t="s">
        <v>154</v>
      </c>
      <c r="AA31" s="153">
        <v>180</v>
      </c>
      <c r="AB31" s="153" t="s">
        <v>46</v>
      </c>
      <c r="AC31" s="153">
        <v>180</v>
      </c>
      <c r="AD31" s="153" t="s">
        <v>154</v>
      </c>
      <c r="AE31" s="153">
        <v>180</v>
      </c>
      <c r="AF31" s="153" t="s">
        <v>155</v>
      </c>
      <c r="AG31" s="153">
        <v>180</v>
      </c>
      <c r="AH31" s="153" t="s">
        <v>154</v>
      </c>
      <c r="AI31" s="153">
        <v>180</v>
      </c>
      <c r="AJ31" s="153" t="s">
        <v>46</v>
      </c>
      <c r="AK31" s="153">
        <v>180</v>
      </c>
      <c r="AL31" s="153" t="s">
        <v>154</v>
      </c>
      <c r="AM31" s="153">
        <v>180</v>
      </c>
      <c r="AN31" s="153" t="s">
        <v>50</v>
      </c>
      <c r="AO31" s="153">
        <v>180</v>
      </c>
    </row>
    <row r="32" s="142" customFormat="1" spans="1:41">
      <c r="A32" s="153"/>
      <c r="B32" s="153" t="s">
        <v>52</v>
      </c>
      <c r="C32" s="153">
        <v>20</v>
      </c>
      <c r="D32" s="153" t="s">
        <v>52</v>
      </c>
      <c r="E32" s="153">
        <v>10</v>
      </c>
      <c r="F32" s="153" t="s">
        <v>52</v>
      </c>
      <c r="G32" s="153">
        <v>40</v>
      </c>
      <c r="H32" s="153" t="s">
        <v>52</v>
      </c>
      <c r="I32" s="153">
        <v>20</v>
      </c>
      <c r="J32" s="153" t="s">
        <v>52</v>
      </c>
      <c r="K32" s="153">
        <v>20</v>
      </c>
      <c r="L32" s="153" t="s">
        <v>52</v>
      </c>
      <c r="M32" s="153">
        <v>20</v>
      </c>
      <c r="N32" s="153" t="s">
        <v>52</v>
      </c>
      <c r="O32" s="153">
        <v>40</v>
      </c>
      <c r="P32" s="153" t="s">
        <v>52</v>
      </c>
      <c r="Q32" s="153">
        <v>20</v>
      </c>
      <c r="R32" s="153" t="s">
        <v>52</v>
      </c>
      <c r="S32" s="153">
        <v>20</v>
      </c>
      <c r="T32" s="153" t="s">
        <v>52</v>
      </c>
      <c r="U32" s="153">
        <v>10</v>
      </c>
      <c r="V32" s="153" t="s">
        <v>52</v>
      </c>
      <c r="W32" s="153">
        <v>10</v>
      </c>
      <c r="X32" s="153" t="s">
        <v>52</v>
      </c>
      <c r="Y32" s="153">
        <v>20</v>
      </c>
      <c r="Z32" s="153" t="s">
        <v>52</v>
      </c>
      <c r="AA32" s="153">
        <v>20</v>
      </c>
      <c r="AB32" s="153" t="s">
        <v>52</v>
      </c>
      <c r="AC32" s="153">
        <v>10</v>
      </c>
      <c r="AD32" s="153" t="s">
        <v>52</v>
      </c>
      <c r="AE32" s="153">
        <v>20</v>
      </c>
      <c r="AF32" s="153" t="s">
        <v>52</v>
      </c>
      <c r="AG32" s="153">
        <v>20</v>
      </c>
      <c r="AH32" s="153" t="s">
        <v>52</v>
      </c>
      <c r="AI32" s="153">
        <v>10</v>
      </c>
      <c r="AJ32" s="153" t="s">
        <v>52</v>
      </c>
      <c r="AK32" s="153">
        <v>10</v>
      </c>
      <c r="AL32" s="153" t="s">
        <v>52</v>
      </c>
      <c r="AM32" s="153">
        <v>10</v>
      </c>
      <c r="AN32" s="153" t="s">
        <v>52</v>
      </c>
      <c r="AO32" s="153">
        <v>10</v>
      </c>
    </row>
    <row r="33" s="142" customFormat="1" spans="1:41">
      <c r="A33" s="153"/>
      <c r="B33" s="153"/>
      <c r="C33" s="153">
        <f>SUM(C27:C32)</f>
        <v>423</v>
      </c>
      <c r="D33" s="153"/>
      <c r="E33" s="153">
        <f>SUM(E27:E32)</f>
        <v>400</v>
      </c>
      <c r="F33" s="153"/>
      <c r="G33" s="153">
        <f>SUM(G27:G32)</f>
        <v>413</v>
      </c>
      <c r="H33" s="153"/>
      <c r="I33" s="153">
        <f>SUM(I27:I32)</f>
        <v>400</v>
      </c>
      <c r="J33" s="153"/>
      <c r="K33" s="153">
        <f>SUM(K27:K32)</f>
        <v>423</v>
      </c>
      <c r="L33" s="153"/>
      <c r="M33" s="153">
        <f>SUM(M27:M32)</f>
        <v>403</v>
      </c>
      <c r="N33" s="153"/>
      <c r="O33" s="153">
        <f>SUM(O27:O32)</f>
        <v>413</v>
      </c>
      <c r="P33" s="153"/>
      <c r="Q33" s="153">
        <f>SUM(Q27:Q32)</f>
        <v>400</v>
      </c>
      <c r="R33" s="153"/>
      <c r="S33" s="153">
        <f>SUM(S27:S32)</f>
        <v>423</v>
      </c>
      <c r="T33" s="153"/>
      <c r="U33" s="153">
        <f>SUM(U27:U32)</f>
        <v>400</v>
      </c>
      <c r="V33" s="153"/>
      <c r="W33" s="153">
        <f>SUM(W27:W32)</f>
        <v>410</v>
      </c>
      <c r="X33" s="153"/>
      <c r="Y33" s="153">
        <f>SUM(Y27:Y32)</f>
        <v>400</v>
      </c>
      <c r="Z33" s="153"/>
      <c r="AA33" s="153">
        <f>SUM(AA27:AA32)</f>
        <v>423</v>
      </c>
      <c r="AB33" s="153"/>
      <c r="AC33" s="153">
        <f>SUM(AC27:AC32)</f>
        <v>400</v>
      </c>
      <c r="AD33" s="153"/>
      <c r="AE33" s="153">
        <f>SUM(AE27:AE32)</f>
        <v>423</v>
      </c>
      <c r="AF33" s="153"/>
      <c r="AG33" s="153">
        <f>SUM(AG27:AG32)</f>
        <v>400</v>
      </c>
      <c r="AH33" s="153"/>
      <c r="AI33" s="153">
        <f>SUM(AI27:AI32)</f>
        <v>420</v>
      </c>
      <c r="AJ33" s="153"/>
      <c r="AK33" s="153">
        <f>SUM(AK27:AK32)</f>
        <v>400</v>
      </c>
      <c r="AL33" s="153"/>
      <c r="AM33" s="153">
        <f>SUM(AM27:AM32)</f>
        <v>413</v>
      </c>
      <c r="AN33" s="153"/>
      <c r="AO33" s="153">
        <f>SUM(AO27:AO32)</f>
        <v>400</v>
      </c>
    </row>
  </sheetData>
  <mergeCells count="25">
    <mergeCell ref="B2:K2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5:A13"/>
    <mergeCell ref="A15:A23"/>
    <mergeCell ref="A24:A26"/>
    <mergeCell ref="A27:A33"/>
  </mergeCells>
  <pageMargins left="0.7" right="0.7" top="0.75" bottom="0.75" header="0.3" footer="0.3"/>
  <pageSetup paperSize="9" scale="54" orientation="portrait"/>
  <headerFooter/>
  <colBreaks count="3" manualBreakCount="3">
    <brk id="11" max="33" man="1"/>
    <brk id="21" max="33" man="1"/>
    <brk id="3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T785"/>
  <sheetViews>
    <sheetView tabSelected="1" zoomScaleSheetLayoutView="91" topLeftCell="A142" workbookViewId="0">
      <selection activeCell="W10" sqref="W10"/>
    </sheetView>
  </sheetViews>
  <sheetFormatPr defaultColWidth="9" defaultRowHeight="16.5"/>
  <cols>
    <col min="1" max="1" width="22" style="32" customWidth="1"/>
    <col min="2" max="2" width="73.6666666666667" style="32" customWidth="1"/>
    <col min="3" max="3" width="11" style="32" customWidth="1"/>
    <col min="4" max="5" width="8.66666666666667" style="4" customWidth="1"/>
    <col min="6" max="6" width="7.5" style="4" customWidth="1"/>
    <col min="7" max="7" width="10.3333333333333" style="4" customWidth="1"/>
    <col min="8" max="9" width="10.5" style="4" customWidth="1"/>
    <col min="10" max="10" width="9.5" style="4" customWidth="1"/>
    <col min="11" max="11" width="9.83333333333333" style="4" customWidth="1"/>
    <col min="12" max="12" width="6.83333333333333" style="4" customWidth="1"/>
    <col min="13" max="14" width="9.83333333333333" style="4" customWidth="1"/>
    <col min="15" max="15" width="8.66666666666667" style="4" customWidth="1"/>
    <col min="16" max="16" width="9.83333333333333" style="4" customWidth="1"/>
    <col min="17" max="17" width="7.5" style="4" customWidth="1"/>
    <col min="18" max="19" width="8.66666666666667" style="4" customWidth="1"/>
    <col min="20" max="20" width="5.16666666666667" style="4" customWidth="1"/>
    <col min="21" max="16384" width="9.33333333333333" style="32"/>
  </cols>
  <sheetData>
    <row r="1" spans="1:20">
      <c r="A1" s="87"/>
      <c r="B1" s="88"/>
      <c r="C1" s="88"/>
      <c r="K1" s="131" t="s">
        <v>156</v>
      </c>
      <c r="L1" s="131"/>
      <c r="M1" s="131"/>
      <c r="N1" s="131"/>
      <c r="O1" s="131"/>
      <c r="P1" s="131"/>
      <c r="Q1" s="131"/>
      <c r="R1" s="131"/>
      <c r="S1" s="131"/>
      <c r="T1" s="131"/>
    </row>
    <row r="2" customHeight="1" spans="1:20">
      <c r="A2" s="89" t="s">
        <v>157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>
      <c r="A3" s="90" t="s">
        <v>2</v>
      </c>
      <c r="B3" s="91" t="s">
        <v>3</v>
      </c>
      <c r="C3" s="8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1:20">
      <c r="A4" s="90" t="s">
        <v>4</v>
      </c>
      <c r="B4" s="91" t="s">
        <v>5</v>
      </c>
      <c r="C4" s="88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customHeight="1" spans="1:10">
      <c r="A5" s="93"/>
      <c r="B5" s="94"/>
      <c r="C5" s="88"/>
      <c r="D5" s="95"/>
      <c r="E5" s="96"/>
      <c r="H5" s="95"/>
      <c r="I5" s="95"/>
      <c r="J5" s="95"/>
    </row>
    <row r="6" spans="1:10">
      <c r="A6" s="97"/>
      <c r="B6" s="98"/>
      <c r="C6" s="88"/>
      <c r="D6" s="95"/>
      <c r="H6" s="95"/>
      <c r="I6" s="95"/>
      <c r="J6" s="95"/>
    </row>
    <row r="7" s="86" customFormat="1" customHeight="1" spans="1:20">
      <c r="A7" s="99" t="s">
        <v>158</v>
      </c>
      <c r="B7" s="99" t="s">
        <v>159</v>
      </c>
      <c r="C7" s="100" t="s">
        <v>160</v>
      </c>
      <c r="D7" s="101" t="s">
        <v>161</v>
      </c>
      <c r="E7" s="101"/>
      <c r="F7" s="101"/>
      <c r="G7" s="102" t="s">
        <v>162</v>
      </c>
      <c r="H7" s="101" t="s">
        <v>163</v>
      </c>
      <c r="I7" s="101"/>
      <c r="J7" s="101"/>
      <c r="K7" s="101"/>
      <c r="L7" s="101"/>
      <c r="M7" s="101" t="s">
        <v>164</v>
      </c>
      <c r="N7" s="101"/>
      <c r="O7" s="101"/>
      <c r="P7" s="101"/>
      <c r="Q7" s="101"/>
      <c r="R7" s="101"/>
      <c r="S7" s="101"/>
      <c r="T7" s="101"/>
    </row>
    <row r="8" s="86" customFormat="1" spans="1:20">
      <c r="A8" s="103"/>
      <c r="B8" s="103"/>
      <c r="C8" s="104"/>
      <c r="D8" s="101" t="s">
        <v>165</v>
      </c>
      <c r="E8" s="101" t="s">
        <v>166</v>
      </c>
      <c r="F8" s="101" t="s">
        <v>167</v>
      </c>
      <c r="G8" s="105"/>
      <c r="H8" s="101" t="s">
        <v>168</v>
      </c>
      <c r="I8" s="101" t="s">
        <v>169</v>
      </c>
      <c r="J8" s="101" t="s">
        <v>170</v>
      </c>
      <c r="K8" s="101" t="s">
        <v>171</v>
      </c>
      <c r="L8" s="101" t="s">
        <v>172</v>
      </c>
      <c r="M8" s="101" t="s">
        <v>173</v>
      </c>
      <c r="N8" s="101" t="s">
        <v>174</v>
      </c>
      <c r="O8" s="101" t="s">
        <v>175</v>
      </c>
      <c r="P8" s="101" t="s">
        <v>176</v>
      </c>
      <c r="Q8" s="101" t="s">
        <v>177</v>
      </c>
      <c r="R8" s="101" t="s">
        <v>178</v>
      </c>
      <c r="S8" s="101" t="s">
        <v>179</v>
      </c>
      <c r="T8" s="101" t="s">
        <v>180</v>
      </c>
    </row>
    <row r="9" s="86" customFormat="1" spans="1:20">
      <c r="A9" s="106">
        <v>1</v>
      </c>
      <c r="B9" s="107">
        <v>2</v>
      </c>
      <c r="C9" s="107">
        <v>3</v>
      </c>
      <c r="D9" s="108">
        <v>4</v>
      </c>
      <c r="E9" s="108">
        <v>5</v>
      </c>
      <c r="F9" s="108">
        <v>6</v>
      </c>
      <c r="G9" s="108">
        <v>7</v>
      </c>
      <c r="H9" s="108">
        <v>8</v>
      </c>
      <c r="I9" s="108">
        <v>9</v>
      </c>
      <c r="J9" s="108">
        <v>10</v>
      </c>
      <c r="K9" s="108">
        <v>11</v>
      </c>
      <c r="L9" s="108">
        <v>12</v>
      </c>
      <c r="M9" s="108">
        <v>13</v>
      </c>
      <c r="N9" s="108">
        <v>14</v>
      </c>
      <c r="O9" s="108">
        <v>15</v>
      </c>
      <c r="P9" s="108">
        <v>16</v>
      </c>
      <c r="Q9" s="108">
        <v>17</v>
      </c>
      <c r="R9" s="108">
        <v>18</v>
      </c>
      <c r="S9" s="108">
        <v>19</v>
      </c>
      <c r="T9" s="108">
        <v>20</v>
      </c>
    </row>
    <row r="10" s="86" customFormat="1" spans="1:20">
      <c r="A10" s="109" t="s">
        <v>181</v>
      </c>
      <c r="B10" s="110" t="s">
        <v>182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="86" customFormat="1" spans="1:20">
      <c r="A11" s="109" t="s">
        <v>183</v>
      </c>
      <c r="B11" s="110">
        <v>1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s="86" customFormat="1" spans="1:20">
      <c r="A12" s="111" t="s">
        <v>184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32"/>
    </row>
    <row r="13" s="86" customFormat="1" ht="15" customHeight="1" spans="1:20">
      <c r="A13" s="113" t="s">
        <v>185</v>
      </c>
      <c r="B13" s="114" t="s">
        <v>27</v>
      </c>
      <c r="C13" s="115">
        <v>5</v>
      </c>
      <c r="D13" s="116">
        <v>0.03</v>
      </c>
      <c r="E13" s="116">
        <v>4.13</v>
      </c>
      <c r="F13" s="116">
        <v>0.04</v>
      </c>
      <c r="G13" s="117">
        <v>37.4</v>
      </c>
      <c r="H13" s="72"/>
      <c r="I13" s="116">
        <v>0.01</v>
      </c>
      <c r="J13" s="72"/>
      <c r="K13" s="117">
        <v>29.5</v>
      </c>
      <c r="L13" s="116">
        <v>0.08</v>
      </c>
      <c r="M13" s="117">
        <v>0.6</v>
      </c>
      <c r="N13" s="116">
        <v>0.95</v>
      </c>
      <c r="O13" s="72"/>
      <c r="P13" s="116">
        <v>0.75</v>
      </c>
      <c r="Q13" s="116">
        <v>0.01</v>
      </c>
      <c r="R13" s="116">
        <v>0.05</v>
      </c>
      <c r="S13" s="72"/>
      <c r="T13" s="72"/>
    </row>
    <row r="14" s="86" customFormat="1" ht="15" customHeight="1" spans="1:20">
      <c r="A14" s="113" t="s">
        <v>186</v>
      </c>
      <c r="B14" s="114" t="s">
        <v>28</v>
      </c>
      <c r="C14" s="115">
        <v>10</v>
      </c>
      <c r="D14" s="116">
        <v>2.32</v>
      </c>
      <c r="E14" s="116">
        <v>2.95</v>
      </c>
      <c r="F14" s="72"/>
      <c r="G14" s="117">
        <v>36.4</v>
      </c>
      <c r="H14" s="72"/>
      <c r="I14" s="116">
        <v>0.03</v>
      </c>
      <c r="J14" s="116">
        <v>0.07</v>
      </c>
      <c r="K14" s="117">
        <v>28.8</v>
      </c>
      <c r="L14" s="117">
        <v>0.1</v>
      </c>
      <c r="M14" s="123">
        <v>88</v>
      </c>
      <c r="N14" s="123">
        <v>50</v>
      </c>
      <c r="O14" s="117">
        <v>3.5</v>
      </c>
      <c r="P14" s="117">
        <v>8.8</v>
      </c>
      <c r="Q14" s="117">
        <v>0.1</v>
      </c>
      <c r="R14" s="116">
        <v>1.45</v>
      </c>
      <c r="S14" s="117">
        <v>0.9</v>
      </c>
      <c r="T14" s="72"/>
    </row>
    <row r="15" s="86" customFormat="1" ht="15" customHeight="1" spans="1:20">
      <c r="A15" s="113" t="s">
        <v>187</v>
      </c>
      <c r="B15" s="114" t="s">
        <v>32</v>
      </c>
      <c r="C15" s="115">
        <v>150</v>
      </c>
      <c r="D15" s="116">
        <v>6.24</v>
      </c>
      <c r="E15" s="116">
        <v>3.96</v>
      </c>
      <c r="F15" s="116">
        <v>29.42</v>
      </c>
      <c r="G15" s="116">
        <v>178.23</v>
      </c>
      <c r="H15" s="116">
        <v>0.09</v>
      </c>
      <c r="I15" s="116">
        <v>0.17</v>
      </c>
      <c r="J15" s="116">
        <v>0.78</v>
      </c>
      <c r="K15" s="116">
        <v>51.09</v>
      </c>
      <c r="L15" s="116">
        <v>0.05</v>
      </c>
      <c r="M15" s="116">
        <v>145.66</v>
      </c>
      <c r="N15" s="117">
        <v>154.1</v>
      </c>
      <c r="O15" s="116">
        <v>40.72</v>
      </c>
      <c r="P15" s="116">
        <v>325.04</v>
      </c>
      <c r="Q15" s="116">
        <v>0.86</v>
      </c>
      <c r="R15" s="116">
        <v>3.29</v>
      </c>
      <c r="S15" s="116">
        <v>10.56</v>
      </c>
      <c r="T15" s="116">
        <v>0.03</v>
      </c>
    </row>
    <row r="16" s="86" customFormat="1" ht="15" customHeight="1" spans="1:20">
      <c r="A16" s="113" t="s">
        <v>188</v>
      </c>
      <c r="B16" s="114" t="s">
        <v>46</v>
      </c>
      <c r="C16" s="115">
        <v>180</v>
      </c>
      <c r="D16" s="117">
        <v>0.1</v>
      </c>
      <c r="E16" s="116">
        <v>0.01</v>
      </c>
      <c r="F16" s="116">
        <v>8.02</v>
      </c>
      <c r="G16" s="116">
        <v>32.68</v>
      </c>
      <c r="H16" s="72"/>
      <c r="I16" s="116">
        <v>0.01</v>
      </c>
      <c r="J16" s="116">
        <v>0.05</v>
      </c>
      <c r="K16" s="116">
        <v>0.25</v>
      </c>
      <c r="L16" s="72"/>
      <c r="M16" s="116">
        <v>2.72</v>
      </c>
      <c r="N16" s="116">
        <v>4.12</v>
      </c>
      <c r="O16" s="117">
        <v>2.2</v>
      </c>
      <c r="P16" s="116">
        <v>12.64</v>
      </c>
      <c r="Q16" s="116">
        <v>0.43</v>
      </c>
      <c r="R16" s="72"/>
      <c r="S16" s="72"/>
      <c r="T16" s="72"/>
    </row>
    <row r="17" s="86" customFormat="1" ht="15" customHeight="1" spans="1:20">
      <c r="A17" s="118"/>
      <c r="B17" s="114" t="s">
        <v>52</v>
      </c>
      <c r="C17" s="115">
        <v>15</v>
      </c>
      <c r="D17" s="116">
        <v>1.14</v>
      </c>
      <c r="E17" s="116">
        <v>0.12</v>
      </c>
      <c r="F17" s="116">
        <v>7.38</v>
      </c>
      <c r="G17" s="116">
        <v>35.25</v>
      </c>
      <c r="H17" s="116">
        <v>0.02</v>
      </c>
      <c r="I17" s="72"/>
      <c r="J17" s="72"/>
      <c r="K17" s="72"/>
      <c r="L17" s="72"/>
      <c r="M17" s="123">
        <v>3</v>
      </c>
      <c r="N17" s="116">
        <v>9.75</v>
      </c>
      <c r="O17" s="117">
        <v>2.1</v>
      </c>
      <c r="P17" s="116">
        <v>13.95</v>
      </c>
      <c r="Q17" s="116">
        <v>0.17</v>
      </c>
      <c r="R17" s="117">
        <v>0.9</v>
      </c>
      <c r="S17" s="116">
        <v>0.48</v>
      </c>
      <c r="T17" s="72"/>
    </row>
    <row r="18" s="86" customFormat="1" spans="1:20">
      <c r="A18" s="119" t="s">
        <v>189</v>
      </c>
      <c r="B18" s="119"/>
      <c r="C18" s="120">
        <v>360</v>
      </c>
      <c r="D18" s="116">
        <v>9.83</v>
      </c>
      <c r="E18" s="116">
        <v>11.17</v>
      </c>
      <c r="F18" s="116">
        <v>44.86</v>
      </c>
      <c r="G18" s="116">
        <v>319.96</v>
      </c>
      <c r="H18" s="116">
        <v>0.11</v>
      </c>
      <c r="I18" s="116">
        <v>0.22</v>
      </c>
      <c r="J18" s="117">
        <v>0.9</v>
      </c>
      <c r="K18" s="116">
        <v>109.64</v>
      </c>
      <c r="L18" s="116">
        <v>0.23</v>
      </c>
      <c r="M18" s="116">
        <v>239.98</v>
      </c>
      <c r="N18" s="116">
        <v>218.92</v>
      </c>
      <c r="O18" s="116">
        <v>48.52</v>
      </c>
      <c r="P18" s="116">
        <v>361.18</v>
      </c>
      <c r="Q18" s="116">
        <v>1.57</v>
      </c>
      <c r="R18" s="116">
        <v>5.69</v>
      </c>
      <c r="S18" s="116">
        <v>11.94</v>
      </c>
      <c r="T18" s="116">
        <v>0.03</v>
      </c>
    </row>
    <row r="19" s="86" customFormat="1" spans="1:20">
      <c r="A19" s="121" t="s">
        <v>53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33"/>
    </row>
    <row r="20" s="86" customFormat="1" ht="15" customHeight="1" spans="1:20">
      <c r="A20" s="118" t="s">
        <v>190</v>
      </c>
      <c r="B20" s="114" t="s">
        <v>54</v>
      </c>
      <c r="C20" s="113">
        <v>100</v>
      </c>
      <c r="D20" s="117">
        <v>0.8</v>
      </c>
      <c r="E20" s="117">
        <v>0.2</v>
      </c>
      <c r="F20" s="117">
        <v>7.5</v>
      </c>
      <c r="G20" s="123">
        <v>38</v>
      </c>
      <c r="H20" s="116">
        <v>0.06</v>
      </c>
      <c r="I20" s="116">
        <v>0.03</v>
      </c>
      <c r="J20" s="123">
        <v>38</v>
      </c>
      <c r="K20" s="123">
        <v>10</v>
      </c>
      <c r="L20" s="72"/>
      <c r="M20" s="123">
        <v>35</v>
      </c>
      <c r="N20" s="123">
        <v>17</v>
      </c>
      <c r="O20" s="123">
        <v>11</v>
      </c>
      <c r="P20" s="123">
        <v>155</v>
      </c>
      <c r="Q20" s="117">
        <v>0.1</v>
      </c>
      <c r="R20" s="117">
        <v>0.1</v>
      </c>
      <c r="S20" s="117">
        <v>0.3</v>
      </c>
      <c r="T20" s="116">
        <v>0.15</v>
      </c>
    </row>
    <row r="21" s="86" customFormat="1" spans="1:20">
      <c r="A21" s="119" t="s">
        <v>191</v>
      </c>
      <c r="B21" s="119"/>
      <c r="C21" s="106">
        <v>100</v>
      </c>
      <c r="D21" s="117">
        <v>0.8</v>
      </c>
      <c r="E21" s="117">
        <v>0.2</v>
      </c>
      <c r="F21" s="117">
        <v>7.5</v>
      </c>
      <c r="G21" s="123">
        <v>38</v>
      </c>
      <c r="H21" s="116">
        <v>0.06</v>
      </c>
      <c r="I21" s="116">
        <v>0.03</v>
      </c>
      <c r="J21" s="123">
        <v>38</v>
      </c>
      <c r="K21" s="123">
        <v>10</v>
      </c>
      <c r="L21" s="72"/>
      <c r="M21" s="123">
        <v>35</v>
      </c>
      <c r="N21" s="123">
        <v>17</v>
      </c>
      <c r="O21" s="123">
        <v>11</v>
      </c>
      <c r="P21" s="123">
        <v>155</v>
      </c>
      <c r="Q21" s="117">
        <v>0.1</v>
      </c>
      <c r="R21" s="117">
        <v>0.1</v>
      </c>
      <c r="S21" s="117">
        <v>0.3</v>
      </c>
      <c r="T21" s="116">
        <v>0.15</v>
      </c>
    </row>
    <row r="22" s="86" customFormat="1" spans="1:20">
      <c r="A22" s="121" t="s">
        <v>59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33"/>
    </row>
    <row r="23" s="86" customFormat="1" ht="15" customHeight="1" spans="1:20">
      <c r="A23" s="113" t="s">
        <v>192</v>
      </c>
      <c r="B23" s="114" t="s">
        <v>60</v>
      </c>
      <c r="C23" s="115">
        <v>30</v>
      </c>
      <c r="D23" s="116">
        <v>0.53</v>
      </c>
      <c r="E23" s="116">
        <v>2.06</v>
      </c>
      <c r="F23" s="116">
        <v>2.73</v>
      </c>
      <c r="G23" s="116">
        <v>31.53</v>
      </c>
      <c r="H23" s="116">
        <v>0.02</v>
      </c>
      <c r="I23" s="116">
        <v>0.01</v>
      </c>
      <c r="J23" s="116">
        <v>2.59</v>
      </c>
      <c r="K23" s="116">
        <v>72.22</v>
      </c>
      <c r="L23" s="72"/>
      <c r="M23" s="116">
        <v>7.73</v>
      </c>
      <c r="N23" s="116">
        <v>14.64</v>
      </c>
      <c r="O23" s="116">
        <v>6.49</v>
      </c>
      <c r="P23" s="116">
        <v>88.52</v>
      </c>
      <c r="Q23" s="116">
        <v>0.23</v>
      </c>
      <c r="R23" s="116">
        <v>0.12</v>
      </c>
      <c r="S23" s="116">
        <v>1.02</v>
      </c>
      <c r="T23" s="116">
        <v>0.01</v>
      </c>
    </row>
    <row r="24" s="86" customFormat="1" ht="15" customHeight="1" spans="1:20">
      <c r="A24" s="113" t="s">
        <v>193</v>
      </c>
      <c r="B24" s="114" t="s">
        <v>74</v>
      </c>
      <c r="C24" s="115">
        <v>180</v>
      </c>
      <c r="D24" s="117">
        <v>4.4</v>
      </c>
      <c r="E24" s="116">
        <v>5.61</v>
      </c>
      <c r="F24" s="116">
        <v>6.96</v>
      </c>
      <c r="G24" s="116">
        <v>96.47</v>
      </c>
      <c r="H24" s="116">
        <v>0.04</v>
      </c>
      <c r="I24" s="116">
        <v>0.06</v>
      </c>
      <c r="J24" s="117">
        <v>6.4</v>
      </c>
      <c r="K24" s="116">
        <v>70.46</v>
      </c>
      <c r="L24" s="72"/>
      <c r="M24" s="116">
        <v>28.57</v>
      </c>
      <c r="N24" s="116">
        <v>56.39</v>
      </c>
      <c r="O24" s="116">
        <v>16.35</v>
      </c>
      <c r="P24" s="116">
        <v>203.93</v>
      </c>
      <c r="Q24" s="116">
        <v>0.95</v>
      </c>
      <c r="R24" s="116">
        <v>0.32</v>
      </c>
      <c r="S24" s="116">
        <v>4.54</v>
      </c>
      <c r="T24" s="116">
        <v>0.03</v>
      </c>
    </row>
    <row r="25" s="86" customFormat="1" ht="15" customHeight="1" spans="1:20">
      <c r="A25" s="113" t="s">
        <v>194</v>
      </c>
      <c r="B25" s="114" t="s">
        <v>89</v>
      </c>
      <c r="C25" s="115">
        <v>60</v>
      </c>
      <c r="D25" s="116">
        <v>10.63</v>
      </c>
      <c r="E25" s="116">
        <v>8.37</v>
      </c>
      <c r="F25" s="117">
        <v>1.8</v>
      </c>
      <c r="G25" s="116">
        <v>126.98</v>
      </c>
      <c r="H25" s="116">
        <v>0.06</v>
      </c>
      <c r="I25" s="116">
        <v>0.12</v>
      </c>
      <c r="J25" s="116">
        <v>0.16</v>
      </c>
      <c r="K25" s="116">
        <v>87.41</v>
      </c>
      <c r="L25" s="116">
        <v>0.02</v>
      </c>
      <c r="M25" s="116">
        <v>24.72</v>
      </c>
      <c r="N25" s="116">
        <v>110.94</v>
      </c>
      <c r="O25" s="117">
        <v>17.8</v>
      </c>
      <c r="P25" s="116">
        <v>196.44</v>
      </c>
      <c r="Q25" s="116">
        <v>1.08</v>
      </c>
      <c r="R25" s="116">
        <v>13.55</v>
      </c>
      <c r="S25" s="116">
        <v>5.98</v>
      </c>
      <c r="T25" s="116">
        <v>0.03</v>
      </c>
    </row>
    <row r="26" s="86" customFormat="1" ht="15" customHeight="1" spans="1:20">
      <c r="A26" s="113" t="s">
        <v>195</v>
      </c>
      <c r="B26" s="114" t="s">
        <v>106</v>
      </c>
      <c r="C26" s="115">
        <v>110</v>
      </c>
      <c r="D26" s="116">
        <v>3.64</v>
      </c>
      <c r="E26" s="117">
        <v>3.3</v>
      </c>
      <c r="F26" s="116">
        <v>22.48</v>
      </c>
      <c r="G26" s="116">
        <v>133.58</v>
      </c>
      <c r="H26" s="116">
        <v>0.04</v>
      </c>
      <c r="I26" s="116">
        <v>0.01</v>
      </c>
      <c r="J26" s="72"/>
      <c r="K26" s="116">
        <v>14.16</v>
      </c>
      <c r="L26" s="116">
        <v>0.06</v>
      </c>
      <c r="M26" s="116">
        <v>6.92</v>
      </c>
      <c r="N26" s="116">
        <v>27.28</v>
      </c>
      <c r="O26" s="116">
        <v>4.97</v>
      </c>
      <c r="P26" s="116">
        <v>36.24</v>
      </c>
      <c r="Q26" s="117">
        <v>0.5</v>
      </c>
      <c r="R26" s="116">
        <v>0.04</v>
      </c>
      <c r="S26" s="116">
        <v>0.46</v>
      </c>
      <c r="T26" s="116">
        <v>0.01</v>
      </c>
    </row>
    <row r="27" s="86" customFormat="1" ht="15" customHeight="1" spans="1:20">
      <c r="A27" s="124"/>
      <c r="B27" s="114" t="s">
        <v>115</v>
      </c>
      <c r="C27" s="115">
        <v>150</v>
      </c>
      <c r="D27" s="116">
        <v>0.75</v>
      </c>
      <c r="E27" s="116">
        <v>0.15</v>
      </c>
      <c r="F27" s="116">
        <v>15.15</v>
      </c>
      <c r="G27" s="123">
        <v>69</v>
      </c>
      <c r="H27" s="116">
        <v>0.02</v>
      </c>
      <c r="I27" s="116">
        <v>0.02</v>
      </c>
      <c r="J27" s="123">
        <v>3</v>
      </c>
      <c r="K27" s="72"/>
      <c r="L27" s="72"/>
      <c r="M27" s="117">
        <v>10.5</v>
      </c>
      <c r="N27" s="117">
        <v>10.5</v>
      </c>
      <c r="O27" s="123">
        <v>6</v>
      </c>
      <c r="P27" s="123">
        <v>180</v>
      </c>
      <c r="Q27" s="117">
        <v>2.1</v>
      </c>
      <c r="R27" s="72"/>
      <c r="S27" s="117">
        <v>1.5</v>
      </c>
      <c r="T27" s="72"/>
    </row>
    <row r="28" s="86" customFormat="1" ht="15" customHeight="1" spans="1:20">
      <c r="A28" s="118"/>
      <c r="B28" s="114" t="s">
        <v>52</v>
      </c>
      <c r="C28" s="115">
        <v>20</v>
      </c>
      <c r="D28" s="116">
        <v>1.52</v>
      </c>
      <c r="E28" s="116">
        <v>0.16</v>
      </c>
      <c r="F28" s="116">
        <v>9.84</v>
      </c>
      <c r="G28" s="123">
        <v>47</v>
      </c>
      <c r="H28" s="116">
        <v>0.02</v>
      </c>
      <c r="I28" s="116">
        <v>0.01</v>
      </c>
      <c r="J28" s="72"/>
      <c r="K28" s="72"/>
      <c r="L28" s="72"/>
      <c r="M28" s="123">
        <v>4</v>
      </c>
      <c r="N28" s="123">
        <v>13</v>
      </c>
      <c r="O28" s="117">
        <v>2.8</v>
      </c>
      <c r="P28" s="117">
        <v>18.6</v>
      </c>
      <c r="Q28" s="116">
        <v>0.22</v>
      </c>
      <c r="R28" s="117">
        <v>1.2</v>
      </c>
      <c r="S28" s="116">
        <v>0.64</v>
      </c>
      <c r="T28" s="72"/>
    </row>
    <row r="29" s="86" customFormat="1" ht="15" customHeight="1" spans="1:20">
      <c r="A29" s="118"/>
      <c r="B29" s="114" t="s">
        <v>122</v>
      </c>
      <c r="C29" s="115">
        <v>10</v>
      </c>
      <c r="D29" s="116">
        <v>0.56</v>
      </c>
      <c r="E29" s="116">
        <v>0.11</v>
      </c>
      <c r="F29" s="116">
        <v>4.94</v>
      </c>
      <c r="G29" s="117">
        <v>23.2</v>
      </c>
      <c r="H29" s="116">
        <v>0.01</v>
      </c>
      <c r="I29" s="72"/>
      <c r="J29" s="72"/>
      <c r="K29" s="72"/>
      <c r="L29" s="72"/>
      <c r="M29" s="117">
        <v>2.3</v>
      </c>
      <c r="N29" s="117">
        <v>10.6</v>
      </c>
      <c r="O29" s="117">
        <v>2.5</v>
      </c>
      <c r="P29" s="117">
        <v>15.5</v>
      </c>
      <c r="Q29" s="116">
        <v>0.31</v>
      </c>
      <c r="R29" s="116">
        <v>0.55</v>
      </c>
      <c r="S29" s="116">
        <v>0.44</v>
      </c>
      <c r="T29" s="72"/>
    </row>
    <row r="30" s="86" customFormat="1" spans="1:20">
      <c r="A30" s="119" t="s">
        <v>196</v>
      </c>
      <c r="B30" s="119"/>
      <c r="C30" s="120">
        <v>560</v>
      </c>
      <c r="D30" s="116">
        <v>22.03</v>
      </c>
      <c r="E30" s="116">
        <v>19.76</v>
      </c>
      <c r="F30" s="117">
        <v>63.9</v>
      </c>
      <c r="G30" s="116">
        <v>527.76</v>
      </c>
      <c r="H30" s="116">
        <v>0.21</v>
      </c>
      <c r="I30" s="116">
        <v>0.23</v>
      </c>
      <c r="J30" s="116">
        <v>12.15</v>
      </c>
      <c r="K30" s="116">
        <v>244.25</v>
      </c>
      <c r="L30" s="116">
        <v>0.08</v>
      </c>
      <c r="M30" s="116">
        <v>84.74</v>
      </c>
      <c r="N30" s="116">
        <v>243.35</v>
      </c>
      <c r="O30" s="116">
        <v>56.91</v>
      </c>
      <c r="P30" s="116">
        <v>739.23</v>
      </c>
      <c r="Q30" s="116">
        <v>5.39</v>
      </c>
      <c r="R30" s="116">
        <v>15.78</v>
      </c>
      <c r="S30" s="116">
        <v>14.58</v>
      </c>
      <c r="T30" s="116">
        <v>0.08</v>
      </c>
    </row>
    <row r="31" s="86" customFormat="1" spans="1:20">
      <c r="A31" s="121" t="s">
        <v>123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33"/>
    </row>
    <row r="32" s="86" customFormat="1" ht="15" customHeight="1" spans="1:20">
      <c r="A32" s="113" t="s">
        <v>197</v>
      </c>
      <c r="B32" s="114" t="s">
        <v>124</v>
      </c>
      <c r="C32" s="115">
        <v>50</v>
      </c>
      <c r="D32" s="116">
        <v>5.35</v>
      </c>
      <c r="E32" s="116">
        <v>3.55</v>
      </c>
      <c r="F32" s="116">
        <v>16.73</v>
      </c>
      <c r="G32" s="116">
        <v>119.95</v>
      </c>
      <c r="H32" s="116">
        <v>0.04</v>
      </c>
      <c r="I32" s="116">
        <v>0.06</v>
      </c>
      <c r="J32" s="116">
        <v>0.05</v>
      </c>
      <c r="K32" s="116">
        <v>15.13</v>
      </c>
      <c r="L32" s="116">
        <v>0.11</v>
      </c>
      <c r="M32" s="116">
        <v>33.74</v>
      </c>
      <c r="N32" s="116">
        <v>57.77</v>
      </c>
      <c r="O32" s="116">
        <v>7.43</v>
      </c>
      <c r="P32" s="116">
        <v>48.66</v>
      </c>
      <c r="Q32" s="116">
        <v>0.42</v>
      </c>
      <c r="R32" s="116">
        <v>6.18</v>
      </c>
      <c r="S32" s="116">
        <v>2.44</v>
      </c>
      <c r="T32" s="116">
        <v>0.01</v>
      </c>
    </row>
    <row r="33" s="86" customFormat="1" ht="15" customHeight="1" spans="1:20">
      <c r="A33" s="118"/>
      <c r="B33" s="114" t="s">
        <v>129</v>
      </c>
      <c r="C33" s="115">
        <v>180</v>
      </c>
      <c r="D33" s="116">
        <v>5.04</v>
      </c>
      <c r="E33" s="117">
        <v>4.5</v>
      </c>
      <c r="F33" s="117">
        <v>23.4</v>
      </c>
      <c r="G33" s="117">
        <v>154.8</v>
      </c>
      <c r="H33" s="116">
        <v>0.05</v>
      </c>
      <c r="I33" s="116">
        <v>0.23</v>
      </c>
      <c r="J33" s="116">
        <v>2.88</v>
      </c>
      <c r="K33" s="117">
        <v>41.4</v>
      </c>
      <c r="L33" s="116">
        <v>0.05</v>
      </c>
      <c r="M33" s="117">
        <v>196.2</v>
      </c>
      <c r="N33" s="123">
        <v>153</v>
      </c>
      <c r="O33" s="117">
        <v>21.6</v>
      </c>
      <c r="P33" s="117">
        <v>221.4</v>
      </c>
      <c r="Q33" s="116">
        <v>0.18</v>
      </c>
      <c r="R33" s="117">
        <v>3.6</v>
      </c>
      <c r="S33" s="117">
        <v>16.2</v>
      </c>
      <c r="T33" s="116">
        <v>0.04</v>
      </c>
    </row>
    <row r="34" s="86" customFormat="1" spans="1:20">
      <c r="A34" s="119" t="s">
        <v>198</v>
      </c>
      <c r="B34" s="119"/>
      <c r="C34" s="120">
        <v>230</v>
      </c>
      <c r="D34" s="116">
        <v>10.39</v>
      </c>
      <c r="E34" s="116">
        <v>8.05</v>
      </c>
      <c r="F34" s="116">
        <v>40.13</v>
      </c>
      <c r="G34" s="116">
        <v>274.75</v>
      </c>
      <c r="H34" s="116">
        <v>0.09</v>
      </c>
      <c r="I34" s="116">
        <v>0.29</v>
      </c>
      <c r="J34" s="116">
        <v>2.93</v>
      </c>
      <c r="K34" s="116">
        <v>56.53</v>
      </c>
      <c r="L34" s="116">
        <v>0.16</v>
      </c>
      <c r="M34" s="116">
        <v>229.94</v>
      </c>
      <c r="N34" s="116">
        <v>210.77</v>
      </c>
      <c r="O34" s="116">
        <v>29.03</v>
      </c>
      <c r="P34" s="116">
        <v>270.06</v>
      </c>
      <c r="Q34" s="117">
        <v>0.6</v>
      </c>
      <c r="R34" s="116">
        <v>9.78</v>
      </c>
      <c r="S34" s="116">
        <v>18.64</v>
      </c>
      <c r="T34" s="116">
        <v>0.05</v>
      </c>
    </row>
    <row r="35" s="86" customFormat="1" spans="1:20">
      <c r="A35" s="121" t="s">
        <v>134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33"/>
    </row>
    <row r="36" s="86" customFormat="1" ht="15" customHeight="1" spans="1:20">
      <c r="A36" s="113" t="s">
        <v>199</v>
      </c>
      <c r="B36" s="114" t="s">
        <v>30</v>
      </c>
      <c r="C36" s="115">
        <v>30</v>
      </c>
      <c r="D36" s="116">
        <v>0.33</v>
      </c>
      <c r="E36" s="116">
        <v>0.06</v>
      </c>
      <c r="F36" s="116">
        <v>1.14</v>
      </c>
      <c r="G36" s="117">
        <v>7.2</v>
      </c>
      <c r="H36" s="116">
        <v>0.02</v>
      </c>
      <c r="I36" s="116">
        <v>0.01</v>
      </c>
      <c r="J36" s="117">
        <v>7.5</v>
      </c>
      <c r="K36" s="117">
        <v>39.9</v>
      </c>
      <c r="L36" s="72"/>
      <c r="M36" s="117">
        <v>4.2</v>
      </c>
      <c r="N36" s="117">
        <v>7.8</v>
      </c>
      <c r="O36" s="123">
        <v>6</v>
      </c>
      <c r="P36" s="123">
        <v>87</v>
      </c>
      <c r="Q36" s="116">
        <v>0.27</v>
      </c>
      <c r="R36" s="116">
        <v>0.12</v>
      </c>
      <c r="S36" s="117">
        <v>0.6</v>
      </c>
      <c r="T36" s="116">
        <v>0.01</v>
      </c>
    </row>
    <row r="37" s="86" customFormat="1" ht="15" customHeight="1" spans="1:20">
      <c r="A37" s="113" t="s">
        <v>200</v>
      </c>
      <c r="B37" s="114" t="s">
        <v>201</v>
      </c>
      <c r="C37" s="115">
        <v>73</v>
      </c>
      <c r="D37" s="116">
        <v>11.86</v>
      </c>
      <c r="E37" s="116">
        <v>7.1</v>
      </c>
      <c r="F37" s="116">
        <v>7.43</v>
      </c>
      <c r="G37" s="116">
        <v>140.22</v>
      </c>
      <c r="H37" s="116">
        <v>0.11</v>
      </c>
      <c r="I37" s="117">
        <v>0.1</v>
      </c>
      <c r="J37" s="116">
        <v>0.29</v>
      </c>
      <c r="K37" s="116">
        <v>29.75</v>
      </c>
      <c r="L37" s="116">
        <v>5.83</v>
      </c>
      <c r="M37" s="116">
        <v>35.73</v>
      </c>
      <c r="N37" s="117">
        <v>117.47</v>
      </c>
      <c r="O37" s="116">
        <v>18.61</v>
      </c>
      <c r="P37" s="116">
        <v>183.37</v>
      </c>
      <c r="Q37" s="117">
        <v>0.51</v>
      </c>
      <c r="R37" s="116">
        <v>22.08</v>
      </c>
      <c r="S37" s="116">
        <v>25.16</v>
      </c>
      <c r="T37" s="116">
        <v>0.18</v>
      </c>
    </row>
    <row r="38" s="86" customFormat="1" ht="15" customHeight="1" spans="1:20">
      <c r="A38" s="113" t="s">
        <v>202</v>
      </c>
      <c r="B38" s="114" t="s">
        <v>107</v>
      </c>
      <c r="C38" s="115">
        <v>120</v>
      </c>
      <c r="D38" s="116">
        <v>2.56</v>
      </c>
      <c r="E38" s="116">
        <v>3.75</v>
      </c>
      <c r="F38" s="116">
        <v>17.33</v>
      </c>
      <c r="G38" s="116">
        <v>113.33</v>
      </c>
      <c r="H38" s="117">
        <v>0.1</v>
      </c>
      <c r="I38" s="116">
        <v>0.09</v>
      </c>
      <c r="J38" s="116">
        <v>9.04</v>
      </c>
      <c r="K38" s="116">
        <v>18.29</v>
      </c>
      <c r="L38" s="116">
        <v>0.07</v>
      </c>
      <c r="M38" s="116">
        <v>28.47</v>
      </c>
      <c r="N38" s="116">
        <v>69.97</v>
      </c>
      <c r="O38" s="116">
        <v>24.72</v>
      </c>
      <c r="P38" s="116">
        <v>547.93</v>
      </c>
      <c r="Q38" s="116">
        <v>0.91</v>
      </c>
      <c r="R38" s="116">
        <v>0.44</v>
      </c>
      <c r="S38" s="117">
        <v>6.2</v>
      </c>
      <c r="T38" s="116">
        <v>0.03</v>
      </c>
    </row>
    <row r="39" s="86" customFormat="1" ht="15" customHeight="1" spans="1:20">
      <c r="A39" s="118" t="s">
        <v>203</v>
      </c>
      <c r="B39" s="114" t="s">
        <v>204</v>
      </c>
      <c r="C39" s="115">
        <v>180</v>
      </c>
      <c r="D39" s="116">
        <v>1.55</v>
      </c>
      <c r="E39" s="116">
        <v>1.61</v>
      </c>
      <c r="F39" s="116">
        <v>10.37</v>
      </c>
      <c r="G39" s="116">
        <v>62.68</v>
      </c>
      <c r="H39" s="116">
        <v>0.02</v>
      </c>
      <c r="I39" s="116">
        <v>0.08</v>
      </c>
      <c r="J39" s="117">
        <v>0.7</v>
      </c>
      <c r="K39" s="116">
        <v>11.25</v>
      </c>
      <c r="L39" s="116">
        <v>0.02</v>
      </c>
      <c r="M39" s="116">
        <v>62.72</v>
      </c>
      <c r="N39" s="116">
        <v>49.12</v>
      </c>
      <c r="O39" s="117">
        <v>9.2</v>
      </c>
      <c r="P39" s="116">
        <v>85.64</v>
      </c>
      <c r="Q39" s="116">
        <v>0.48</v>
      </c>
      <c r="R39" s="117">
        <v>0.5</v>
      </c>
      <c r="S39" s="117">
        <v>4.5</v>
      </c>
      <c r="T39" s="116">
        <v>0.01</v>
      </c>
    </row>
    <row r="40" s="86" customFormat="1" ht="15" customHeight="1" spans="1:20">
      <c r="A40" s="118"/>
      <c r="B40" s="114" t="s">
        <v>52</v>
      </c>
      <c r="C40" s="115">
        <v>20</v>
      </c>
      <c r="D40" s="116">
        <v>1.52</v>
      </c>
      <c r="E40" s="116">
        <v>0.16</v>
      </c>
      <c r="F40" s="116">
        <v>9.84</v>
      </c>
      <c r="G40" s="123">
        <v>47</v>
      </c>
      <c r="H40" s="116">
        <v>0.02</v>
      </c>
      <c r="I40" s="116">
        <v>0.01</v>
      </c>
      <c r="J40" s="72"/>
      <c r="K40" s="72"/>
      <c r="L40" s="72"/>
      <c r="M40" s="123">
        <v>4</v>
      </c>
      <c r="N40" s="123">
        <v>13</v>
      </c>
      <c r="O40" s="117">
        <v>2.8</v>
      </c>
      <c r="P40" s="117">
        <v>18.6</v>
      </c>
      <c r="Q40" s="116">
        <v>0.22</v>
      </c>
      <c r="R40" s="117">
        <v>1.2</v>
      </c>
      <c r="S40" s="116">
        <v>0.64</v>
      </c>
      <c r="T40" s="72"/>
    </row>
    <row r="41" s="86" customFormat="1" spans="1:20">
      <c r="A41" s="119" t="s">
        <v>205</v>
      </c>
      <c r="B41" s="119"/>
      <c r="C41" s="120">
        <v>423</v>
      </c>
      <c r="D41" s="116">
        <v>17.82</v>
      </c>
      <c r="E41" s="116">
        <v>12.68</v>
      </c>
      <c r="F41" s="116">
        <v>46.11</v>
      </c>
      <c r="G41" s="116">
        <v>370.43</v>
      </c>
      <c r="H41" s="116">
        <v>0.27</v>
      </c>
      <c r="I41" s="116">
        <v>0.29</v>
      </c>
      <c r="J41" s="116">
        <v>17.53</v>
      </c>
      <c r="K41" s="116">
        <v>99.19</v>
      </c>
      <c r="L41" s="116">
        <v>5.92</v>
      </c>
      <c r="M41" s="116">
        <v>135.12</v>
      </c>
      <c r="N41" s="116">
        <v>257.36</v>
      </c>
      <c r="O41" s="116">
        <v>61.33</v>
      </c>
      <c r="P41" s="116">
        <v>922.54</v>
      </c>
      <c r="Q41" s="116">
        <v>2.39</v>
      </c>
      <c r="R41" s="116">
        <v>24.34</v>
      </c>
      <c r="S41" s="117">
        <v>37.1</v>
      </c>
      <c r="T41" s="116">
        <v>0.23</v>
      </c>
    </row>
    <row r="42" s="86" customFormat="1" spans="1:20">
      <c r="A42" s="119" t="s">
        <v>206</v>
      </c>
      <c r="B42" s="119"/>
      <c r="C42" s="125">
        <v>1673</v>
      </c>
      <c r="D42" s="116">
        <v>60.87</v>
      </c>
      <c r="E42" s="116">
        <v>51.86</v>
      </c>
      <c r="F42" s="117">
        <v>202.5</v>
      </c>
      <c r="G42" s="117">
        <v>1530.9</v>
      </c>
      <c r="H42" s="116">
        <v>0.74</v>
      </c>
      <c r="I42" s="116">
        <v>1.06</v>
      </c>
      <c r="J42" s="116">
        <v>71.51</v>
      </c>
      <c r="K42" s="116">
        <v>519.61</v>
      </c>
      <c r="L42" s="116">
        <v>6.39</v>
      </c>
      <c r="M42" s="116">
        <v>724.78</v>
      </c>
      <c r="N42" s="117">
        <v>947.4</v>
      </c>
      <c r="O42" s="116">
        <v>206.79</v>
      </c>
      <c r="P42" s="116">
        <v>2448.01</v>
      </c>
      <c r="Q42" s="116">
        <v>10.05</v>
      </c>
      <c r="R42" s="116">
        <v>55.69</v>
      </c>
      <c r="S42" s="116">
        <v>82.56</v>
      </c>
      <c r="T42" s="116">
        <v>0.54</v>
      </c>
    </row>
    <row r="43" s="86" customFormat="1" spans="1:20">
      <c r="A43" s="126"/>
      <c r="B43" s="127"/>
      <c r="C43" s="127"/>
      <c r="D43" s="4"/>
      <c r="E43" s="4"/>
      <c r="F43" s="4"/>
      <c r="G43" s="4"/>
      <c r="H43" s="4"/>
      <c r="I43" s="4"/>
      <c r="J43" s="4"/>
      <c r="K43" s="131"/>
      <c r="L43" s="131"/>
      <c r="M43" s="131"/>
      <c r="N43" s="131"/>
      <c r="O43" s="131"/>
      <c r="P43" s="131"/>
      <c r="Q43" s="131"/>
      <c r="R43" s="131"/>
      <c r="S43" s="131"/>
      <c r="T43" s="131"/>
    </row>
    <row r="44" s="86" customFormat="1" spans="1:20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92"/>
      <c r="Q44" s="92"/>
      <c r="R44" s="92"/>
      <c r="S44" s="92"/>
      <c r="T44" s="92"/>
    </row>
    <row r="45" s="86" customFormat="1" customHeight="1" spans="1:20">
      <c r="A45" s="129"/>
      <c r="B45" s="127"/>
      <c r="C45" s="127"/>
      <c r="D45" s="95"/>
      <c r="E45" s="96"/>
      <c r="F45" s="4"/>
      <c r="G45" s="4"/>
      <c r="H45" s="95"/>
      <c r="I45" s="95"/>
      <c r="J45" s="95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="86" customFormat="1" spans="1:20">
      <c r="A46" s="127"/>
      <c r="B46" s="127"/>
      <c r="C46" s="130"/>
      <c r="D46" s="130"/>
      <c r="E46" s="4"/>
      <c r="F46" s="4"/>
      <c r="G46" s="4"/>
      <c r="H46" s="95"/>
      <c r="I46" s="95"/>
      <c r="J46" s="95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="86" customFormat="1" customHeight="1" spans="1:20">
      <c r="A47" s="99" t="s">
        <v>158</v>
      </c>
      <c r="B47" s="99" t="s">
        <v>159</v>
      </c>
      <c r="C47" s="100" t="s">
        <v>160</v>
      </c>
      <c r="D47" s="101" t="s">
        <v>161</v>
      </c>
      <c r="E47" s="101"/>
      <c r="F47" s="101"/>
      <c r="G47" s="102" t="s">
        <v>162</v>
      </c>
      <c r="H47" s="101" t="s">
        <v>163</v>
      </c>
      <c r="I47" s="101"/>
      <c r="J47" s="101"/>
      <c r="K47" s="101"/>
      <c r="L47" s="101"/>
      <c r="M47" s="101" t="s">
        <v>164</v>
      </c>
      <c r="N47" s="101"/>
      <c r="O47" s="101"/>
      <c r="P47" s="101"/>
      <c r="Q47" s="101"/>
      <c r="R47" s="101"/>
      <c r="S47" s="101"/>
      <c r="T47" s="101"/>
    </row>
    <row r="48" s="86" customFormat="1" spans="1:20">
      <c r="A48" s="103"/>
      <c r="B48" s="103"/>
      <c r="C48" s="104"/>
      <c r="D48" s="101" t="s">
        <v>165</v>
      </c>
      <c r="E48" s="101" t="s">
        <v>166</v>
      </c>
      <c r="F48" s="101" t="s">
        <v>167</v>
      </c>
      <c r="G48" s="105"/>
      <c r="H48" s="101" t="s">
        <v>168</v>
      </c>
      <c r="I48" s="101" t="s">
        <v>169</v>
      </c>
      <c r="J48" s="101" t="s">
        <v>170</v>
      </c>
      <c r="K48" s="101" t="s">
        <v>171</v>
      </c>
      <c r="L48" s="101" t="s">
        <v>172</v>
      </c>
      <c r="M48" s="101" t="s">
        <v>173</v>
      </c>
      <c r="N48" s="101" t="s">
        <v>174</v>
      </c>
      <c r="O48" s="101" t="s">
        <v>175</v>
      </c>
      <c r="P48" s="101" t="s">
        <v>176</v>
      </c>
      <c r="Q48" s="101" t="s">
        <v>177</v>
      </c>
      <c r="R48" s="101" t="s">
        <v>178</v>
      </c>
      <c r="S48" s="101" t="s">
        <v>179</v>
      </c>
      <c r="T48" s="101" t="s">
        <v>180</v>
      </c>
    </row>
    <row r="49" s="86" customFormat="1" spans="1:20">
      <c r="A49" s="106">
        <v>1</v>
      </c>
      <c r="B49" s="107">
        <v>2</v>
      </c>
      <c r="C49" s="107">
        <v>3</v>
      </c>
      <c r="D49" s="108">
        <v>4</v>
      </c>
      <c r="E49" s="108">
        <v>5</v>
      </c>
      <c r="F49" s="108">
        <v>6</v>
      </c>
      <c r="G49" s="108">
        <v>7</v>
      </c>
      <c r="H49" s="108">
        <v>8</v>
      </c>
      <c r="I49" s="108">
        <v>9</v>
      </c>
      <c r="J49" s="108">
        <v>10</v>
      </c>
      <c r="K49" s="108">
        <v>11</v>
      </c>
      <c r="L49" s="108">
        <v>12</v>
      </c>
      <c r="M49" s="108">
        <v>13</v>
      </c>
      <c r="N49" s="108">
        <v>14</v>
      </c>
      <c r="O49" s="108">
        <v>15</v>
      </c>
      <c r="P49" s="108">
        <v>16</v>
      </c>
      <c r="Q49" s="108">
        <v>17</v>
      </c>
      <c r="R49" s="108">
        <v>18</v>
      </c>
      <c r="S49" s="108">
        <v>19</v>
      </c>
      <c r="T49" s="108">
        <v>20</v>
      </c>
    </row>
    <row r="50" s="86" customFormat="1" spans="1:20">
      <c r="A50" s="109" t="s">
        <v>181</v>
      </c>
      <c r="B50" s="110" t="s">
        <v>207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</row>
    <row r="51" s="86" customFormat="1" spans="1:20">
      <c r="A51" s="109" t="s">
        <v>183</v>
      </c>
      <c r="B51" s="110">
        <v>1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</row>
    <row r="52" s="86" customFormat="1" spans="1:20">
      <c r="A52" s="111" t="s">
        <v>184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32"/>
    </row>
    <row r="53" s="86" customFormat="1" ht="15" customHeight="1" spans="1:20">
      <c r="A53" s="118" t="s">
        <v>199</v>
      </c>
      <c r="B53" s="114" t="s">
        <v>29</v>
      </c>
      <c r="C53" s="115">
        <v>50</v>
      </c>
      <c r="D53" s="116">
        <v>1.55</v>
      </c>
      <c r="E53" s="117">
        <v>0.1</v>
      </c>
      <c r="F53" s="116">
        <v>3.25</v>
      </c>
      <c r="G53" s="123">
        <v>20</v>
      </c>
      <c r="H53" s="116">
        <v>0.06</v>
      </c>
      <c r="I53" s="116">
        <v>0.03</v>
      </c>
      <c r="J53" s="123">
        <v>5</v>
      </c>
      <c r="K53" s="123">
        <v>25</v>
      </c>
      <c r="L53" s="72"/>
      <c r="M53" s="123">
        <v>10</v>
      </c>
      <c r="N53" s="123">
        <v>31</v>
      </c>
      <c r="O53" s="117">
        <v>10.5</v>
      </c>
      <c r="P53" s="117">
        <v>49.5</v>
      </c>
      <c r="Q53" s="116">
        <v>0.35</v>
      </c>
      <c r="R53" s="116">
        <v>0.65</v>
      </c>
      <c r="S53" s="116">
        <v>0.35</v>
      </c>
      <c r="T53" s="72"/>
    </row>
    <row r="54" s="86" customFormat="1" ht="15" customHeight="1" spans="1:20">
      <c r="A54" s="113" t="s">
        <v>208</v>
      </c>
      <c r="B54" s="114" t="s">
        <v>33</v>
      </c>
      <c r="C54" s="115">
        <v>100</v>
      </c>
      <c r="D54" s="116">
        <v>12.39</v>
      </c>
      <c r="E54" s="116">
        <v>12.14</v>
      </c>
      <c r="F54" s="116">
        <v>2.24</v>
      </c>
      <c r="G54" s="116">
        <v>168.44</v>
      </c>
      <c r="H54" s="116">
        <v>0.06</v>
      </c>
      <c r="I54" s="116">
        <v>0.38</v>
      </c>
      <c r="J54" s="117">
        <v>0.2</v>
      </c>
      <c r="K54" s="117">
        <v>160.3</v>
      </c>
      <c r="L54" s="116">
        <v>2.14</v>
      </c>
      <c r="M54" s="116">
        <v>86.64</v>
      </c>
      <c r="N54" s="116">
        <v>188.84</v>
      </c>
      <c r="O54" s="116">
        <v>14.73</v>
      </c>
      <c r="P54" s="116">
        <v>156.69</v>
      </c>
      <c r="Q54" s="116">
        <v>2.11</v>
      </c>
      <c r="R54" s="116">
        <v>26.02</v>
      </c>
      <c r="S54" s="116">
        <v>19.73</v>
      </c>
      <c r="T54" s="116">
        <v>0.05</v>
      </c>
    </row>
    <row r="55" s="86" customFormat="1" ht="15" customHeight="1" spans="1:20">
      <c r="A55" s="113" t="s">
        <v>209</v>
      </c>
      <c r="B55" s="114" t="s">
        <v>47</v>
      </c>
      <c r="C55" s="115">
        <v>180</v>
      </c>
      <c r="D55" s="116">
        <v>0.15</v>
      </c>
      <c r="E55" s="116">
        <v>0.02</v>
      </c>
      <c r="F55" s="117">
        <v>8.2</v>
      </c>
      <c r="G55" s="116">
        <v>34.72</v>
      </c>
      <c r="H55" s="72"/>
      <c r="I55" s="116">
        <v>0.01</v>
      </c>
      <c r="J55" s="116">
        <v>2.45</v>
      </c>
      <c r="K55" s="116">
        <v>0.37</v>
      </c>
      <c r="L55" s="72"/>
      <c r="M55" s="116">
        <v>5.12</v>
      </c>
      <c r="N55" s="116">
        <v>5.44</v>
      </c>
      <c r="O55" s="116">
        <v>2.92</v>
      </c>
      <c r="P55" s="116">
        <v>22.42</v>
      </c>
      <c r="Q55" s="116">
        <v>0.47</v>
      </c>
      <c r="R55" s="116">
        <v>0.02</v>
      </c>
      <c r="S55" s="116">
        <v>0.01</v>
      </c>
      <c r="T55" s="72"/>
    </row>
    <row r="56" s="86" customFormat="1" ht="15" customHeight="1" spans="1:20">
      <c r="A56" s="118"/>
      <c r="B56" s="114" t="s">
        <v>52</v>
      </c>
      <c r="C56" s="115">
        <v>50</v>
      </c>
      <c r="D56" s="117">
        <v>3.8</v>
      </c>
      <c r="E56" s="117">
        <v>0.4</v>
      </c>
      <c r="F56" s="117">
        <v>24.6</v>
      </c>
      <c r="G56" s="117">
        <v>117.5</v>
      </c>
      <c r="H56" s="116">
        <v>0.06</v>
      </c>
      <c r="I56" s="116">
        <v>0.02</v>
      </c>
      <c r="J56" s="72"/>
      <c r="K56" s="72"/>
      <c r="L56" s="72"/>
      <c r="M56" s="123">
        <v>10</v>
      </c>
      <c r="N56" s="117">
        <v>32.5</v>
      </c>
      <c r="O56" s="123">
        <v>7</v>
      </c>
      <c r="P56" s="117">
        <v>46.5</v>
      </c>
      <c r="Q56" s="116">
        <v>0.55</v>
      </c>
      <c r="R56" s="123">
        <v>3</v>
      </c>
      <c r="S56" s="117">
        <v>1.6</v>
      </c>
      <c r="T56" s="116">
        <v>0.01</v>
      </c>
    </row>
    <row r="57" s="86" customFormat="1" spans="1:20">
      <c r="A57" s="119" t="s">
        <v>189</v>
      </c>
      <c r="B57" s="119"/>
      <c r="C57" s="120">
        <v>380</v>
      </c>
      <c r="D57" s="116">
        <v>17.89</v>
      </c>
      <c r="E57" s="116">
        <v>12.66</v>
      </c>
      <c r="F57" s="116">
        <v>38.29</v>
      </c>
      <c r="G57" s="116">
        <v>340.66</v>
      </c>
      <c r="H57" s="116">
        <v>0.18</v>
      </c>
      <c r="I57" s="116">
        <v>0.44</v>
      </c>
      <c r="J57" s="116">
        <v>7.65</v>
      </c>
      <c r="K57" s="116">
        <v>185.67</v>
      </c>
      <c r="L57" s="116">
        <v>2.14</v>
      </c>
      <c r="M57" s="116">
        <v>111.76</v>
      </c>
      <c r="N57" s="116">
        <v>257.78</v>
      </c>
      <c r="O57" s="116">
        <v>35.15</v>
      </c>
      <c r="P57" s="116">
        <v>275.11</v>
      </c>
      <c r="Q57" s="116">
        <v>3.48</v>
      </c>
      <c r="R57" s="116">
        <v>29.69</v>
      </c>
      <c r="S57" s="116">
        <v>21.69</v>
      </c>
      <c r="T57" s="116">
        <v>0.06</v>
      </c>
    </row>
    <row r="58" s="86" customFormat="1" spans="1:20">
      <c r="A58" s="121" t="s">
        <v>53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33"/>
    </row>
    <row r="59" s="86" customFormat="1" ht="15" customHeight="1" spans="1:20">
      <c r="A59" s="118" t="s">
        <v>190</v>
      </c>
      <c r="B59" s="114" t="s">
        <v>55</v>
      </c>
      <c r="C59" s="113">
        <v>100</v>
      </c>
      <c r="D59" s="117">
        <v>0.4</v>
      </c>
      <c r="E59" s="117">
        <v>0.4</v>
      </c>
      <c r="F59" s="117">
        <v>9.8</v>
      </c>
      <c r="G59" s="123">
        <v>47</v>
      </c>
      <c r="H59" s="116">
        <v>0.03</v>
      </c>
      <c r="I59" s="116">
        <v>0.02</v>
      </c>
      <c r="J59" s="123">
        <v>10</v>
      </c>
      <c r="K59" s="123">
        <v>5</v>
      </c>
      <c r="L59" s="72"/>
      <c r="M59" s="123">
        <v>16</v>
      </c>
      <c r="N59" s="123">
        <v>11</v>
      </c>
      <c r="O59" s="123">
        <v>9</v>
      </c>
      <c r="P59" s="123">
        <v>278</v>
      </c>
      <c r="Q59" s="117">
        <v>2.2</v>
      </c>
      <c r="R59" s="117">
        <v>0.3</v>
      </c>
      <c r="S59" s="123">
        <v>2</v>
      </c>
      <c r="T59" s="116">
        <v>0.01</v>
      </c>
    </row>
    <row r="60" s="86" customFormat="1" spans="1:20">
      <c r="A60" s="119" t="s">
        <v>191</v>
      </c>
      <c r="B60" s="119"/>
      <c r="C60" s="106">
        <v>100</v>
      </c>
      <c r="D60" s="117">
        <v>0.4</v>
      </c>
      <c r="E60" s="117">
        <v>0.4</v>
      </c>
      <c r="F60" s="117">
        <v>9.8</v>
      </c>
      <c r="G60" s="123">
        <v>47</v>
      </c>
      <c r="H60" s="116">
        <v>0.03</v>
      </c>
      <c r="I60" s="116">
        <v>0.02</v>
      </c>
      <c r="J60" s="123">
        <v>10</v>
      </c>
      <c r="K60" s="123">
        <v>5</v>
      </c>
      <c r="L60" s="72"/>
      <c r="M60" s="123">
        <v>16</v>
      </c>
      <c r="N60" s="123">
        <v>11</v>
      </c>
      <c r="O60" s="123">
        <v>9</v>
      </c>
      <c r="P60" s="123">
        <v>278</v>
      </c>
      <c r="Q60" s="117">
        <v>2.2</v>
      </c>
      <c r="R60" s="117">
        <v>0.3</v>
      </c>
      <c r="S60" s="123">
        <v>2</v>
      </c>
      <c r="T60" s="116">
        <v>0.01</v>
      </c>
    </row>
    <row r="61" s="86" customFormat="1" spans="1:20">
      <c r="A61" s="121" t="s">
        <v>59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33"/>
    </row>
    <row r="62" s="86" customFormat="1" ht="15" customHeight="1" spans="1:20">
      <c r="A62" s="113" t="s">
        <v>210</v>
      </c>
      <c r="B62" s="114" t="s">
        <v>61</v>
      </c>
      <c r="C62" s="115">
        <v>30</v>
      </c>
      <c r="D62" s="116">
        <v>0.29</v>
      </c>
      <c r="E62" s="116">
        <v>1.05</v>
      </c>
      <c r="F62" s="116">
        <v>1.07</v>
      </c>
      <c r="G62" s="117">
        <v>15.2</v>
      </c>
      <c r="H62" s="116">
        <v>0.01</v>
      </c>
      <c r="I62" s="116">
        <v>0.01</v>
      </c>
      <c r="J62" s="116">
        <v>4.67</v>
      </c>
      <c r="K62" s="116">
        <v>19.72</v>
      </c>
      <c r="L62" s="72"/>
      <c r="M62" s="117">
        <v>6.1</v>
      </c>
      <c r="N62" s="116">
        <v>10.68</v>
      </c>
      <c r="O62" s="116">
        <v>4.92</v>
      </c>
      <c r="P62" s="116">
        <v>63.12</v>
      </c>
      <c r="Q62" s="116">
        <v>0.23</v>
      </c>
      <c r="R62" s="116">
        <v>0.11</v>
      </c>
      <c r="S62" s="116">
        <v>0.73</v>
      </c>
      <c r="T62" s="72"/>
    </row>
    <row r="63" s="86" customFormat="1" ht="15" customHeight="1" spans="1:20">
      <c r="A63" s="113" t="s">
        <v>211</v>
      </c>
      <c r="B63" s="114" t="s">
        <v>75</v>
      </c>
      <c r="C63" s="115">
        <v>175</v>
      </c>
      <c r="D63" s="116">
        <v>5.08</v>
      </c>
      <c r="E63" s="116">
        <v>4.38</v>
      </c>
      <c r="F63" s="116">
        <v>11.78</v>
      </c>
      <c r="G63" s="116">
        <v>106.78</v>
      </c>
      <c r="H63" s="116">
        <v>0.07</v>
      </c>
      <c r="I63" s="116">
        <v>0.06</v>
      </c>
      <c r="J63" s="116">
        <v>5.22</v>
      </c>
      <c r="K63" s="116">
        <v>85.34</v>
      </c>
      <c r="L63" s="72"/>
      <c r="M63" s="116">
        <v>15.78</v>
      </c>
      <c r="N63" s="116">
        <v>73.23</v>
      </c>
      <c r="O63" s="116">
        <v>19.89</v>
      </c>
      <c r="P63" s="116">
        <v>320.68</v>
      </c>
      <c r="Q63" s="116">
        <v>0.91</v>
      </c>
      <c r="R63" s="116">
        <v>5.65</v>
      </c>
      <c r="S63" s="116">
        <v>4.04</v>
      </c>
      <c r="T63" s="116">
        <v>0.04</v>
      </c>
    </row>
    <row r="64" s="86" customFormat="1" ht="15" customHeight="1" spans="1:20">
      <c r="A64" s="113" t="s">
        <v>212</v>
      </c>
      <c r="B64" s="114" t="s">
        <v>213</v>
      </c>
      <c r="C64" s="115">
        <v>170</v>
      </c>
      <c r="D64" s="116">
        <v>10.56</v>
      </c>
      <c r="E64" s="116">
        <v>14.45</v>
      </c>
      <c r="F64" s="116">
        <v>20.75</v>
      </c>
      <c r="G64" s="116">
        <v>256.72</v>
      </c>
      <c r="H64" s="116">
        <v>0.47</v>
      </c>
      <c r="I64" s="116">
        <v>0.14</v>
      </c>
      <c r="J64" s="116">
        <v>10.52</v>
      </c>
      <c r="K64" s="116">
        <v>5.74</v>
      </c>
      <c r="L64" s="116">
        <v>0.02</v>
      </c>
      <c r="M64" s="116">
        <v>24.09</v>
      </c>
      <c r="N64" s="116">
        <v>153.33</v>
      </c>
      <c r="O64" s="116">
        <v>39.46</v>
      </c>
      <c r="P64" s="116">
        <v>715.71</v>
      </c>
      <c r="Q64" s="116">
        <v>1.71</v>
      </c>
      <c r="R64" s="116">
        <v>0.83</v>
      </c>
      <c r="S64" s="116">
        <v>9.06</v>
      </c>
      <c r="T64" s="116">
        <v>0.06</v>
      </c>
    </row>
    <row r="65" s="86" customFormat="1" ht="15" customHeight="1" spans="1:20">
      <c r="A65" s="118" t="s">
        <v>214</v>
      </c>
      <c r="B65" s="114" t="s">
        <v>116</v>
      </c>
      <c r="C65" s="115">
        <v>180</v>
      </c>
      <c r="D65" s="116">
        <v>0.53</v>
      </c>
      <c r="E65" s="116">
        <v>0.04</v>
      </c>
      <c r="F65" s="116">
        <v>14.83</v>
      </c>
      <c r="G65" s="116">
        <v>62.57</v>
      </c>
      <c r="H65" s="116">
        <v>0.01</v>
      </c>
      <c r="I65" s="116">
        <v>0.01</v>
      </c>
      <c r="J65" s="116">
        <v>0.54</v>
      </c>
      <c r="K65" s="72"/>
      <c r="L65" s="72"/>
      <c r="M65" s="116">
        <v>21.84</v>
      </c>
      <c r="N65" s="116">
        <v>19.71</v>
      </c>
      <c r="O65" s="116">
        <v>14.18</v>
      </c>
      <c r="P65" s="116">
        <v>0.24</v>
      </c>
      <c r="Q65" s="116">
        <v>0.46</v>
      </c>
      <c r="R65" s="72"/>
      <c r="S65" s="72"/>
      <c r="T65" s="72"/>
    </row>
    <row r="66" s="86" customFormat="1" ht="15" customHeight="1" spans="1:20">
      <c r="A66" s="118"/>
      <c r="B66" s="114" t="s">
        <v>52</v>
      </c>
      <c r="C66" s="115">
        <v>20</v>
      </c>
      <c r="D66" s="116">
        <v>1.52</v>
      </c>
      <c r="E66" s="116">
        <v>0.16</v>
      </c>
      <c r="F66" s="116">
        <v>9.84</v>
      </c>
      <c r="G66" s="123">
        <v>47</v>
      </c>
      <c r="H66" s="116">
        <v>0.02</v>
      </c>
      <c r="I66" s="116">
        <v>0.01</v>
      </c>
      <c r="J66" s="72"/>
      <c r="K66" s="72"/>
      <c r="L66" s="72"/>
      <c r="M66" s="123">
        <v>4</v>
      </c>
      <c r="N66" s="123">
        <v>13</v>
      </c>
      <c r="O66" s="117">
        <v>2.8</v>
      </c>
      <c r="P66" s="117">
        <v>18.6</v>
      </c>
      <c r="Q66" s="116">
        <v>0.22</v>
      </c>
      <c r="R66" s="117">
        <v>1.2</v>
      </c>
      <c r="S66" s="116">
        <v>0.64</v>
      </c>
      <c r="T66" s="72"/>
    </row>
    <row r="67" s="86" customFormat="1" ht="15" customHeight="1" spans="1:20">
      <c r="A67" s="118"/>
      <c r="B67" s="114" t="s">
        <v>122</v>
      </c>
      <c r="C67" s="115">
        <v>10</v>
      </c>
      <c r="D67" s="116">
        <v>0.56</v>
      </c>
      <c r="E67" s="116">
        <v>0.11</v>
      </c>
      <c r="F67" s="116">
        <v>4.94</v>
      </c>
      <c r="G67" s="117">
        <v>23.2</v>
      </c>
      <c r="H67" s="116">
        <v>0.01</v>
      </c>
      <c r="I67" s="72"/>
      <c r="J67" s="72"/>
      <c r="K67" s="72"/>
      <c r="L67" s="72"/>
      <c r="M67" s="117">
        <v>2.3</v>
      </c>
      <c r="N67" s="117">
        <v>10.6</v>
      </c>
      <c r="O67" s="117">
        <v>2.5</v>
      </c>
      <c r="P67" s="117">
        <v>15.5</v>
      </c>
      <c r="Q67" s="116">
        <v>0.31</v>
      </c>
      <c r="R67" s="116">
        <v>0.55</v>
      </c>
      <c r="S67" s="116">
        <v>0.44</v>
      </c>
      <c r="T67" s="72"/>
    </row>
    <row r="68" s="86" customFormat="1" spans="1:20">
      <c r="A68" s="119" t="s">
        <v>196</v>
      </c>
      <c r="B68" s="119"/>
      <c r="C68" s="120">
        <v>585</v>
      </c>
      <c r="D68" s="116">
        <v>18.54</v>
      </c>
      <c r="E68" s="116">
        <v>20.19</v>
      </c>
      <c r="F68" s="116">
        <v>63.21</v>
      </c>
      <c r="G68" s="116">
        <v>511.47</v>
      </c>
      <c r="H68" s="116">
        <v>0.59</v>
      </c>
      <c r="I68" s="116">
        <v>0.23</v>
      </c>
      <c r="J68" s="116">
        <v>20.95</v>
      </c>
      <c r="K68" s="117">
        <v>110.8</v>
      </c>
      <c r="L68" s="116">
        <v>0.02</v>
      </c>
      <c r="M68" s="116">
        <v>74.11</v>
      </c>
      <c r="N68" s="116">
        <v>280.55</v>
      </c>
      <c r="O68" s="116">
        <v>83.75</v>
      </c>
      <c r="P68" s="116">
        <v>1133.85</v>
      </c>
      <c r="Q68" s="116">
        <v>3.84</v>
      </c>
      <c r="R68" s="116">
        <v>8.34</v>
      </c>
      <c r="S68" s="116">
        <v>14.91</v>
      </c>
      <c r="T68" s="117">
        <v>0.1</v>
      </c>
    </row>
    <row r="69" s="86" customFormat="1" spans="1:20">
      <c r="A69" s="121" t="s">
        <v>123</v>
      </c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33"/>
    </row>
    <row r="70" s="86" customFormat="1" ht="15" customHeight="1" spans="1:20">
      <c r="A70" s="134"/>
      <c r="B70" s="114" t="s">
        <v>125</v>
      </c>
      <c r="C70" s="115">
        <v>30</v>
      </c>
      <c r="D70" s="116">
        <v>2.25</v>
      </c>
      <c r="E70" s="116">
        <v>2.94</v>
      </c>
      <c r="F70" s="116">
        <v>22.32</v>
      </c>
      <c r="G70" s="117">
        <v>125.1</v>
      </c>
      <c r="H70" s="116">
        <v>0.02</v>
      </c>
      <c r="I70" s="116">
        <v>0.02</v>
      </c>
      <c r="J70" s="72"/>
      <c r="K70" s="123">
        <v>3</v>
      </c>
      <c r="L70" s="72"/>
      <c r="M70" s="117">
        <v>8.7</v>
      </c>
      <c r="N70" s="123">
        <v>27</v>
      </c>
      <c r="O70" s="123">
        <v>6</v>
      </c>
      <c r="P70" s="123">
        <v>33</v>
      </c>
      <c r="Q70" s="116">
        <v>0.63</v>
      </c>
      <c r="R70" s="72"/>
      <c r="S70" s="72"/>
      <c r="T70" s="72"/>
    </row>
    <row r="71" s="86" customFormat="1" ht="15" customHeight="1" spans="1:20">
      <c r="A71" s="134"/>
      <c r="B71" s="114" t="s">
        <v>215</v>
      </c>
      <c r="C71" s="115">
        <v>180</v>
      </c>
      <c r="D71" s="116">
        <v>5.22</v>
      </c>
      <c r="E71" s="116">
        <v>5.76</v>
      </c>
      <c r="F71" s="116">
        <v>8.46</v>
      </c>
      <c r="G71" s="123">
        <v>108</v>
      </c>
      <c r="H71" s="116">
        <v>0.07</v>
      </c>
      <c r="I71" s="116">
        <v>0.27</v>
      </c>
      <c r="J71" s="116">
        <v>2.34</v>
      </c>
      <c r="K71" s="117">
        <v>39.6</v>
      </c>
      <c r="L71" s="116">
        <v>0.08</v>
      </c>
      <c r="M71" s="123">
        <v>216</v>
      </c>
      <c r="N71" s="123">
        <v>162</v>
      </c>
      <c r="O71" s="117">
        <v>25.2</v>
      </c>
      <c r="P71" s="117">
        <v>262.8</v>
      </c>
      <c r="Q71" s="116">
        <v>0.18</v>
      </c>
      <c r="R71" s="117">
        <v>1.8</v>
      </c>
      <c r="S71" s="117">
        <v>16.2</v>
      </c>
      <c r="T71" s="116">
        <v>0.04</v>
      </c>
    </row>
    <row r="72" s="86" customFormat="1" spans="1:20">
      <c r="A72" s="119" t="s">
        <v>198</v>
      </c>
      <c r="B72" s="119"/>
      <c r="C72" s="120">
        <v>210</v>
      </c>
      <c r="D72" s="116">
        <v>7.47</v>
      </c>
      <c r="E72" s="117">
        <v>8.7</v>
      </c>
      <c r="F72" s="116">
        <v>30.78</v>
      </c>
      <c r="G72" s="117">
        <v>233.1</v>
      </c>
      <c r="H72" s="116">
        <v>0.09</v>
      </c>
      <c r="I72" s="116">
        <v>0.29</v>
      </c>
      <c r="J72" s="116">
        <v>2.34</v>
      </c>
      <c r="K72" s="117">
        <v>42.6</v>
      </c>
      <c r="L72" s="116">
        <v>0.08</v>
      </c>
      <c r="M72" s="117">
        <v>224.7</v>
      </c>
      <c r="N72" s="123">
        <v>189</v>
      </c>
      <c r="O72" s="117">
        <v>31.2</v>
      </c>
      <c r="P72" s="117">
        <v>295.8</v>
      </c>
      <c r="Q72" s="116">
        <v>0.81</v>
      </c>
      <c r="R72" s="117">
        <v>1.8</v>
      </c>
      <c r="S72" s="117">
        <v>16.2</v>
      </c>
      <c r="T72" s="116">
        <v>0.04</v>
      </c>
    </row>
    <row r="73" s="86" customFormat="1" spans="1:20">
      <c r="A73" s="121" t="s">
        <v>134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33"/>
    </row>
    <row r="74" s="86" customFormat="1" ht="15" customHeight="1" spans="1:20">
      <c r="A74" s="118" t="s">
        <v>199</v>
      </c>
      <c r="B74" s="114" t="s">
        <v>31</v>
      </c>
      <c r="C74" s="115">
        <v>30</v>
      </c>
      <c r="D74" s="116">
        <v>0.21</v>
      </c>
      <c r="E74" s="116">
        <v>0.03</v>
      </c>
      <c r="F74" s="116">
        <v>0.57</v>
      </c>
      <c r="G74" s="117">
        <v>3.3</v>
      </c>
      <c r="H74" s="116">
        <v>0.01</v>
      </c>
      <c r="I74" s="116">
        <v>0.01</v>
      </c>
      <c r="J74" s="117">
        <v>2.1</v>
      </c>
      <c r="K74" s="123">
        <v>3</v>
      </c>
      <c r="L74" s="72"/>
      <c r="M74" s="117">
        <v>6.9</v>
      </c>
      <c r="N74" s="117">
        <v>12.6</v>
      </c>
      <c r="O74" s="117">
        <v>4.2</v>
      </c>
      <c r="P74" s="117">
        <v>42.3</v>
      </c>
      <c r="Q74" s="116">
        <v>0.18</v>
      </c>
      <c r="R74" s="116">
        <v>0.09</v>
      </c>
      <c r="S74" s="117">
        <v>0.9</v>
      </c>
      <c r="T74" s="72"/>
    </row>
    <row r="75" s="86" customFormat="1" ht="15" customHeight="1" spans="1:20">
      <c r="A75" s="113" t="s">
        <v>216</v>
      </c>
      <c r="B75" s="114" t="s">
        <v>217</v>
      </c>
      <c r="C75" s="115">
        <v>70</v>
      </c>
      <c r="D75" s="116">
        <v>12.17</v>
      </c>
      <c r="E75" s="116">
        <v>9.09</v>
      </c>
      <c r="F75" s="116">
        <v>5.68</v>
      </c>
      <c r="G75" s="116">
        <v>155.93</v>
      </c>
      <c r="H75" s="116">
        <v>0.06</v>
      </c>
      <c r="I75" s="116">
        <v>0.15</v>
      </c>
      <c r="J75" s="116">
        <v>1.08</v>
      </c>
      <c r="K75" s="116">
        <v>150.9</v>
      </c>
      <c r="L75" s="117">
        <v>0.2</v>
      </c>
      <c r="M75" s="116">
        <v>29.29</v>
      </c>
      <c r="N75" s="116">
        <v>124.19</v>
      </c>
      <c r="O75" s="116">
        <v>19.57</v>
      </c>
      <c r="P75" s="116">
        <v>184.63</v>
      </c>
      <c r="Q75" s="116">
        <v>0.75</v>
      </c>
      <c r="R75" s="116">
        <v>13.38</v>
      </c>
      <c r="S75" s="116">
        <v>3.13</v>
      </c>
      <c r="T75" s="116">
        <v>0.01</v>
      </c>
    </row>
    <row r="76" s="86" customFormat="1" ht="15" customHeight="1" spans="1:20">
      <c r="A76" s="113" t="s">
        <v>218</v>
      </c>
      <c r="B76" s="114" t="s">
        <v>108</v>
      </c>
      <c r="C76" s="115">
        <v>110</v>
      </c>
      <c r="D76" s="116">
        <v>4.28</v>
      </c>
      <c r="E76" s="116">
        <v>3.95</v>
      </c>
      <c r="F76" s="116">
        <v>18.74</v>
      </c>
      <c r="G76" s="116">
        <v>126.89</v>
      </c>
      <c r="H76" s="116">
        <v>0.11</v>
      </c>
      <c r="I76" s="116">
        <v>0.06</v>
      </c>
      <c r="J76" s="72"/>
      <c r="K76" s="116">
        <v>14.59</v>
      </c>
      <c r="L76" s="116">
        <v>0.06</v>
      </c>
      <c r="M76" s="116">
        <v>7.41</v>
      </c>
      <c r="N76" s="116">
        <v>94.13</v>
      </c>
      <c r="O76" s="117">
        <v>63.4</v>
      </c>
      <c r="P76" s="116">
        <v>114.06</v>
      </c>
      <c r="Q76" s="116">
        <v>2.11</v>
      </c>
      <c r="R76" s="116">
        <v>1.84</v>
      </c>
      <c r="S76" s="116">
        <v>1.05</v>
      </c>
      <c r="T76" s="116">
        <v>0.01</v>
      </c>
    </row>
    <row r="77" s="86" customFormat="1" ht="15" customHeight="1" spans="1:20">
      <c r="A77" s="113" t="s">
        <v>219</v>
      </c>
      <c r="B77" s="114" t="s">
        <v>50</v>
      </c>
      <c r="C77" s="115">
        <v>180</v>
      </c>
      <c r="D77" s="117">
        <v>0.2</v>
      </c>
      <c r="E77" s="116">
        <v>0.05</v>
      </c>
      <c r="F77" s="116">
        <v>9.47</v>
      </c>
      <c r="G77" s="117">
        <v>41.2</v>
      </c>
      <c r="H77" s="72"/>
      <c r="I77" s="116">
        <v>0.01</v>
      </c>
      <c r="J77" s="116">
        <v>30.05</v>
      </c>
      <c r="K77" s="116">
        <v>24.76</v>
      </c>
      <c r="L77" s="72"/>
      <c r="M77" s="116">
        <v>4.52</v>
      </c>
      <c r="N77" s="116">
        <v>4.63</v>
      </c>
      <c r="O77" s="116">
        <v>2.71</v>
      </c>
      <c r="P77" s="116">
        <v>14.14</v>
      </c>
      <c r="Q77" s="116">
        <v>0.52</v>
      </c>
      <c r="R77" s="72"/>
      <c r="S77" s="72"/>
      <c r="T77" s="72"/>
    </row>
    <row r="78" s="86" customFormat="1" ht="15" customHeight="1" spans="1:20">
      <c r="A78" s="118"/>
      <c r="B78" s="114" t="s">
        <v>52</v>
      </c>
      <c r="C78" s="115">
        <v>10</v>
      </c>
      <c r="D78" s="116">
        <v>0.76</v>
      </c>
      <c r="E78" s="116">
        <v>0.08</v>
      </c>
      <c r="F78" s="116">
        <v>4.92</v>
      </c>
      <c r="G78" s="117">
        <v>23.5</v>
      </c>
      <c r="H78" s="116">
        <v>0.01</v>
      </c>
      <c r="I78" s="72"/>
      <c r="J78" s="72"/>
      <c r="K78" s="72"/>
      <c r="L78" s="72"/>
      <c r="M78" s="123">
        <v>2</v>
      </c>
      <c r="N78" s="117">
        <v>6.5</v>
      </c>
      <c r="O78" s="117">
        <v>1.4</v>
      </c>
      <c r="P78" s="117">
        <v>9.3</v>
      </c>
      <c r="Q78" s="116">
        <v>0.11</v>
      </c>
      <c r="R78" s="117">
        <v>0.6</v>
      </c>
      <c r="S78" s="116">
        <v>0.32</v>
      </c>
      <c r="T78" s="72"/>
    </row>
    <row r="79" s="86" customFormat="1" spans="1:20">
      <c r="A79" s="119" t="s">
        <v>205</v>
      </c>
      <c r="B79" s="119"/>
      <c r="C79" s="120">
        <v>400</v>
      </c>
      <c r="D79" s="116">
        <v>17.62</v>
      </c>
      <c r="E79" s="117">
        <v>13.2</v>
      </c>
      <c r="F79" s="116">
        <v>39.38</v>
      </c>
      <c r="G79" s="116">
        <v>350.82</v>
      </c>
      <c r="H79" s="116">
        <v>0.19</v>
      </c>
      <c r="I79" s="116">
        <v>0.23</v>
      </c>
      <c r="J79" s="116">
        <v>33.23</v>
      </c>
      <c r="K79" s="116">
        <v>193.25</v>
      </c>
      <c r="L79" s="116">
        <v>0.26</v>
      </c>
      <c r="M79" s="116">
        <v>50.12</v>
      </c>
      <c r="N79" s="116">
        <v>242.05</v>
      </c>
      <c r="O79" s="116">
        <v>91.28</v>
      </c>
      <c r="P79" s="116">
        <v>364.43</v>
      </c>
      <c r="Q79" s="116">
        <v>3.67</v>
      </c>
      <c r="R79" s="116">
        <v>15.91</v>
      </c>
      <c r="S79" s="117">
        <v>5.4</v>
      </c>
      <c r="T79" s="116">
        <v>0.02</v>
      </c>
    </row>
    <row r="80" s="86" customFormat="1" spans="1:20">
      <c r="A80" s="119" t="s">
        <v>206</v>
      </c>
      <c r="B80" s="119"/>
      <c r="C80" s="125">
        <v>1675</v>
      </c>
      <c r="D80" s="116">
        <v>61.92</v>
      </c>
      <c r="E80" s="116">
        <v>55.15</v>
      </c>
      <c r="F80" s="116">
        <v>181.46</v>
      </c>
      <c r="G80" s="116">
        <v>1483.05</v>
      </c>
      <c r="H80" s="116">
        <v>1.08</v>
      </c>
      <c r="I80" s="116">
        <v>1.21</v>
      </c>
      <c r="J80" s="116">
        <v>74.17</v>
      </c>
      <c r="K80" s="116">
        <v>537.32</v>
      </c>
      <c r="L80" s="117">
        <v>2.5</v>
      </c>
      <c r="M80" s="116">
        <v>476.69</v>
      </c>
      <c r="N80" s="116">
        <v>980.38</v>
      </c>
      <c r="O80" s="116">
        <v>250.38</v>
      </c>
      <c r="P80" s="116">
        <v>2347.19</v>
      </c>
      <c r="Q80" s="123">
        <v>14</v>
      </c>
      <c r="R80" s="116">
        <v>56.04</v>
      </c>
      <c r="S80" s="117">
        <v>60.2</v>
      </c>
      <c r="T80" s="116">
        <v>0.23</v>
      </c>
    </row>
    <row r="81" s="86" customFormat="1" spans="1:20">
      <c r="A81" s="126"/>
      <c r="B81" s="127"/>
      <c r="C81" s="127"/>
      <c r="D81" s="4"/>
      <c r="E81" s="4"/>
      <c r="F81" s="4"/>
      <c r="G81" s="4"/>
      <c r="H81" s="4"/>
      <c r="I81" s="4"/>
      <c r="J81" s="4"/>
      <c r="K81" s="131"/>
      <c r="L81" s="131"/>
      <c r="M81" s="131"/>
      <c r="N81" s="131"/>
      <c r="O81" s="131"/>
      <c r="P81" s="131"/>
      <c r="Q81" s="131"/>
      <c r="R81" s="131"/>
      <c r="S81" s="131"/>
      <c r="T81" s="131"/>
    </row>
    <row r="82" s="86" customFormat="1" spans="1:20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92"/>
      <c r="Q82" s="92"/>
      <c r="R82" s="92"/>
      <c r="S82" s="92"/>
      <c r="T82" s="92"/>
    </row>
    <row r="83" s="86" customFormat="1" customHeight="1" spans="1:20">
      <c r="A83" s="129"/>
      <c r="B83" s="127"/>
      <c r="C83" s="127"/>
      <c r="D83" s="95"/>
      <c r="E83" s="96"/>
      <c r="F83" s="4"/>
      <c r="G83" s="4"/>
      <c r="H83" s="95"/>
      <c r="I83" s="95"/>
      <c r="J83" s="95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="86" customFormat="1" spans="1:20">
      <c r="A84" s="127"/>
      <c r="B84" s="127"/>
      <c r="C84" s="130"/>
      <c r="D84" s="130"/>
      <c r="E84" s="4"/>
      <c r="F84" s="4"/>
      <c r="G84" s="4"/>
      <c r="H84" s="95"/>
      <c r="I84" s="95"/>
      <c r="J84" s="95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="86" customFormat="1" customHeight="1" spans="1:20">
      <c r="A85" s="99" t="s">
        <v>158</v>
      </c>
      <c r="B85" s="99" t="s">
        <v>159</v>
      </c>
      <c r="C85" s="100" t="s">
        <v>160</v>
      </c>
      <c r="D85" s="101" t="s">
        <v>161</v>
      </c>
      <c r="E85" s="101"/>
      <c r="F85" s="101"/>
      <c r="G85" s="102" t="s">
        <v>162</v>
      </c>
      <c r="H85" s="101" t="s">
        <v>163</v>
      </c>
      <c r="I85" s="101"/>
      <c r="J85" s="101"/>
      <c r="K85" s="101"/>
      <c r="L85" s="101"/>
      <c r="M85" s="101" t="s">
        <v>164</v>
      </c>
      <c r="N85" s="101"/>
      <c r="O85" s="101"/>
      <c r="P85" s="101"/>
      <c r="Q85" s="101"/>
      <c r="R85" s="101"/>
      <c r="S85" s="101"/>
      <c r="T85" s="101"/>
    </row>
    <row r="86" s="86" customFormat="1" spans="1:20">
      <c r="A86" s="103"/>
      <c r="B86" s="103"/>
      <c r="C86" s="104"/>
      <c r="D86" s="101" t="s">
        <v>165</v>
      </c>
      <c r="E86" s="101" t="s">
        <v>166</v>
      </c>
      <c r="F86" s="101" t="s">
        <v>167</v>
      </c>
      <c r="G86" s="105"/>
      <c r="H86" s="101" t="s">
        <v>168</v>
      </c>
      <c r="I86" s="101" t="s">
        <v>169</v>
      </c>
      <c r="J86" s="101" t="s">
        <v>170</v>
      </c>
      <c r="K86" s="101" t="s">
        <v>171</v>
      </c>
      <c r="L86" s="101" t="s">
        <v>172</v>
      </c>
      <c r="M86" s="101" t="s">
        <v>173</v>
      </c>
      <c r="N86" s="101" t="s">
        <v>174</v>
      </c>
      <c r="O86" s="101" t="s">
        <v>175</v>
      </c>
      <c r="P86" s="101" t="s">
        <v>176</v>
      </c>
      <c r="Q86" s="101" t="s">
        <v>177</v>
      </c>
      <c r="R86" s="101" t="s">
        <v>178</v>
      </c>
      <c r="S86" s="101" t="s">
        <v>179</v>
      </c>
      <c r="T86" s="101" t="s">
        <v>180</v>
      </c>
    </row>
    <row r="87" s="86" customFormat="1" spans="1:20">
      <c r="A87" s="106">
        <v>1</v>
      </c>
      <c r="B87" s="107">
        <v>2</v>
      </c>
      <c r="C87" s="107">
        <v>3</v>
      </c>
      <c r="D87" s="108">
        <v>4</v>
      </c>
      <c r="E87" s="108">
        <v>5</v>
      </c>
      <c r="F87" s="108">
        <v>6</v>
      </c>
      <c r="G87" s="108">
        <v>7</v>
      </c>
      <c r="H87" s="108">
        <v>8</v>
      </c>
      <c r="I87" s="108">
        <v>9</v>
      </c>
      <c r="J87" s="108">
        <v>10</v>
      </c>
      <c r="K87" s="108">
        <v>11</v>
      </c>
      <c r="L87" s="108">
        <v>12</v>
      </c>
      <c r="M87" s="108">
        <v>13</v>
      </c>
      <c r="N87" s="108">
        <v>14</v>
      </c>
      <c r="O87" s="108">
        <v>15</v>
      </c>
      <c r="P87" s="108">
        <v>16</v>
      </c>
      <c r="Q87" s="108">
        <v>17</v>
      </c>
      <c r="R87" s="108">
        <v>18</v>
      </c>
      <c r="S87" s="108">
        <v>19</v>
      </c>
      <c r="T87" s="108">
        <v>20</v>
      </c>
    </row>
    <row r="88" s="86" customFormat="1" spans="1:20">
      <c r="A88" s="109" t="s">
        <v>181</v>
      </c>
      <c r="B88" s="110" t="s">
        <v>220</v>
      </c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</row>
    <row r="89" s="86" customFormat="1" spans="1:20">
      <c r="A89" s="109" t="s">
        <v>183</v>
      </c>
      <c r="B89" s="110">
        <v>1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</row>
    <row r="90" s="86" customFormat="1" spans="1:20">
      <c r="A90" s="111" t="s">
        <v>184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32"/>
    </row>
    <row r="91" s="86" customFormat="1" ht="15" customHeight="1" spans="1:20">
      <c r="A91" s="113" t="s">
        <v>185</v>
      </c>
      <c r="B91" s="114" t="s">
        <v>27</v>
      </c>
      <c r="C91" s="115">
        <v>5</v>
      </c>
      <c r="D91" s="116">
        <v>0.03</v>
      </c>
      <c r="E91" s="116">
        <v>4.13</v>
      </c>
      <c r="F91" s="116">
        <v>0.04</v>
      </c>
      <c r="G91" s="117">
        <v>37.4</v>
      </c>
      <c r="H91" s="72"/>
      <c r="I91" s="116">
        <v>0.01</v>
      </c>
      <c r="J91" s="72"/>
      <c r="K91" s="117">
        <v>29.5</v>
      </c>
      <c r="L91" s="116">
        <v>0.08</v>
      </c>
      <c r="M91" s="117">
        <v>0.6</v>
      </c>
      <c r="N91" s="116">
        <v>0.95</v>
      </c>
      <c r="O91" s="72"/>
      <c r="P91" s="116">
        <v>0.75</v>
      </c>
      <c r="Q91" s="116">
        <v>0.01</v>
      </c>
      <c r="R91" s="116">
        <v>0.05</v>
      </c>
      <c r="S91" s="72"/>
      <c r="T91" s="72"/>
    </row>
    <row r="92" s="86" customFormat="1" ht="15" customHeight="1" spans="1:20">
      <c r="A92" s="113" t="s">
        <v>186</v>
      </c>
      <c r="B92" s="114" t="s">
        <v>28</v>
      </c>
      <c r="C92" s="115">
        <v>10</v>
      </c>
      <c r="D92" s="116">
        <v>2.32</v>
      </c>
      <c r="E92" s="116">
        <v>2.95</v>
      </c>
      <c r="F92" s="72"/>
      <c r="G92" s="117">
        <v>36.4</v>
      </c>
      <c r="H92" s="72"/>
      <c r="I92" s="116">
        <v>0.03</v>
      </c>
      <c r="J92" s="116">
        <v>0.07</v>
      </c>
      <c r="K92" s="117">
        <v>28.8</v>
      </c>
      <c r="L92" s="117">
        <v>0.1</v>
      </c>
      <c r="M92" s="123">
        <v>88</v>
      </c>
      <c r="N92" s="123">
        <v>50</v>
      </c>
      <c r="O92" s="117">
        <v>3.5</v>
      </c>
      <c r="P92" s="117">
        <v>8.8</v>
      </c>
      <c r="Q92" s="117">
        <v>0.1</v>
      </c>
      <c r="R92" s="116">
        <v>1.45</v>
      </c>
      <c r="S92" s="117">
        <v>0.9</v>
      </c>
      <c r="T92" s="72"/>
    </row>
    <row r="93" s="86" customFormat="1" ht="15" customHeight="1" spans="1:20">
      <c r="A93" s="118" t="s">
        <v>221</v>
      </c>
      <c r="B93" s="114" t="s">
        <v>34</v>
      </c>
      <c r="C93" s="115">
        <v>150</v>
      </c>
      <c r="D93" s="116">
        <v>5.11</v>
      </c>
      <c r="E93" s="116">
        <v>4.18</v>
      </c>
      <c r="F93" s="116">
        <v>22.55</v>
      </c>
      <c r="G93" s="123">
        <v>150</v>
      </c>
      <c r="H93" s="116">
        <v>0.32</v>
      </c>
      <c r="I93" s="117">
        <v>0.5</v>
      </c>
      <c r="J93" s="116">
        <v>1.69</v>
      </c>
      <c r="K93" s="117">
        <v>181.4</v>
      </c>
      <c r="L93" s="116">
        <v>0.77</v>
      </c>
      <c r="M93" s="117">
        <v>156.6</v>
      </c>
      <c r="N93" s="117">
        <v>127.4</v>
      </c>
      <c r="O93" s="117">
        <v>21.4</v>
      </c>
      <c r="P93" s="117">
        <v>213.2</v>
      </c>
      <c r="Q93" s="116">
        <v>3.99</v>
      </c>
      <c r="R93" s="116">
        <v>2.32</v>
      </c>
      <c r="S93" s="117">
        <v>11.7</v>
      </c>
      <c r="T93" s="116">
        <v>0.03</v>
      </c>
    </row>
    <row r="94" s="86" customFormat="1" ht="15" customHeight="1" spans="1:20">
      <c r="A94" s="113" t="s">
        <v>222</v>
      </c>
      <c r="B94" s="114" t="s">
        <v>223</v>
      </c>
      <c r="C94" s="115">
        <v>180</v>
      </c>
      <c r="D94" s="116">
        <v>2.98</v>
      </c>
      <c r="E94" s="117">
        <v>3.2</v>
      </c>
      <c r="F94" s="116">
        <v>13.96</v>
      </c>
      <c r="G94" s="117">
        <v>97.8</v>
      </c>
      <c r="H94" s="116">
        <v>0.04</v>
      </c>
      <c r="I94" s="116">
        <v>0.15</v>
      </c>
      <c r="J94" s="117">
        <v>1.4</v>
      </c>
      <c r="K94" s="123">
        <v>22</v>
      </c>
      <c r="L94" s="116">
        <v>0.04</v>
      </c>
      <c r="M94" s="116">
        <v>121.06</v>
      </c>
      <c r="N94" s="116">
        <v>91.22</v>
      </c>
      <c r="O94" s="116">
        <v>14.44</v>
      </c>
      <c r="P94" s="116">
        <v>152.04</v>
      </c>
      <c r="Q94" s="116">
        <v>0.14</v>
      </c>
      <c r="R94" s="116">
        <v>1.01</v>
      </c>
      <c r="S94" s="123">
        <v>9</v>
      </c>
      <c r="T94" s="116">
        <v>0.02</v>
      </c>
    </row>
    <row r="95" s="86" customFormat="1" ht="15" customHeight="1" spans="1:20">
      <c r="A95" s="118"/>
      <c r="B95" s="114" t="s">
        <v>52</v>
      </c>
      <c r="C95" s="115">
        <v>15</v>
      </c>
      <c r="D95" s="116">
        <v>1.14</v>
      </c>
      <c r="E95" s="116">
        <v>0.12</v>
      </c>
      <c r="F95" s="116">
        <v>7.38</v>
      </c>
      <c r="G95" s="116">
        <v>35.25</v>
      </c>
      <c r="H95" s="116">
        <v>0.02</v>
      </c>
      <c r="I95" s="72"/>
      <c r="J95" s="72"/>
      <c r="K95" s="72"/>
      <c r="L95" s="72"/>
      <c r="M95" s="123">
        <v>3</v>
      </c>
      <c r="N95" s="116">
        <v>9.75</v>
      </c>
      <c r="O95" s="117">
        <v>2.1</v>
      </c>
      <c r="P95" s="116">
        <v>13.95</v>
      </c>
      <c r="Q95" s="116">
        <v>0.17</v>
      </c>
      <c r="R95" s="117">
        <v>0.9</v>
      </c>
      <c r="S95" s="116">
        <v>0.48</v>
      </c>
      <c r="T95" s="72"/>
    </row>
    <row r="96" s="86" customFormat="1" spans="1:20">
      <c r="A96" s="119" t="s">
        <v>189</v>
      </c>
      <c r="B96" s="119"/>
      <c r="C96" s="120">
        <v>360</v>
      </c>
      <c r="D96" s="116">
        <v>11.58</v>
      </c>
      <c r="E96" s="116">
        <v>14.58</v>
      </c>
      <c r="F96" s="116">
        <v>43.93</v>
      </c>
      <c r="G96" s="116">
        <v>356.85</v>
      </c>
      <c r="H96" s="116">
        <v>0.38</v>
      </c>
      <c r="I96" s="116">
        <v>0.69</v>
      </c>
      <c r="J96" s="116">
        <v>3.16</v>
      </c>
      <c r="K96" s="117">
        <v>261.7</v>
      </c>
      <c r="L96" s="116">
        <v>0.99</v>
      </c>
      <c r="M96" s="116">
        <v>369.26</v>
      </c>
      <c r="N96" s="116">
        <v>279.32</v>
      </c>
      <c r="O96" s="116">
        <v>41.44</v>
      </c>
      <c r="P96" s="116">
        <v>388.74</v>
      </c>
      <c r="Q96" s="116">
        <v>4.41</v>
      </c>
      <c r="R96" s="116">
        <v>5.73</v>
      </c>
      <c r="S96" s="116">
        <v>22.08</v>
      </c>
      <c r="T96" s="116">
        <v>0.05</v>
      </c>
    </row>
    <row r="97" s="86" customFormat="1" spans="1:20">
      <c r="A97" s="121" t="s">
        <v>53</v>
      </c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33"/>
    </row>
    <row r="98" s="86" customFormat="1" spans="1:20">
      <c r="A98" s="118" t="s">
        <v>190</v>
      </c>
      <c r="B98" s="114" t="s">
        <v>56</v>
      </c>
      <c r="C98" s="113">
        <v>100</v>
      </c>
      <c r="D98" s="117">
        <v>1.5</v>
      </c>
      <c r="E98" s="117">
        <v>0.5</v>
      </c>
      <c r="F98" s="123">
        <v>21</v>
      </c>
      <c r="G98" s="123">
        <v>96</v>
      </c>
      <c r="H98" s="116">
        <v>0.04</v>
      </c>
      <c r="I98" s="116">
        <v>0.05</v>
      </c>
      <c r="J98" s="123">
        <v>10</v>
      </c>
      <c r="K98" s="123">
        <v>20</v>
      </c>
      <c r="L98" s="72"/>
      <c r="M98" s="123">
        <v>8</v>
      </c>
      <c r="N98" s="123">
        <v>28</v>
      </c>
      <c r="O98" s="123">
        <v>42</v>
      </c>
      <c r="P98" s="123">
        <v>348</v>
      </c>
      <c r="Q98" s="117">
        <v>0.6</v>
      </c>
      <c r="R98" s="123">
        <v>1</v>
      </c>
      <c r="S98" s="116">
        <v>0.05</v>
      </c>
      <c r="T98" s="72"/>
    </row>
    <row r="99" s="86" customFormat="1" spans="1:20">
      <c r="A99" s="119" t="s">
        <v>191</v>
      </c>
      <c r="B99" s="119"/>
      <c r="C99" s="106">
        <v>100</v>
      </c>
      <c r="D99" s="117">
        <v>1.5</v>
      </c>
      <c r="E99" s="117">
        <v>0.5</v>
      </c>
      <c r="F99" s="123">
        <v>21</v>
      </c>
      <c r="G99" s="123">
        <v>96</v>
      </c>
      <c r="H99" s="116">
        <v>0.04</v>
      </c>
      <c r="I99" s="116">
        <v>0.05</v>
      </c>
      <c r="J99" s="123">
        <v>10</v>
      </c>
      <c r="K99" s="123">
        <v>20</v>
      </c>
      <c r="L99" s="72"/>
      <c r="M99" s="123">
        <v>8</v>
      </c>
      <c r="N99" s="123">
        <v>28</v>
      </c>
      <c r="O99" s="123">
        <v>42</v>
      </c>
      <c r="P99" s="123">
        <v>348</v>
      </c>
      <c r="Q99" s="117">
        <v>0.6</v>
      </c>
      <c r="R99" s="123">
        <v>1</v>
      </c>
      <c r="S99" s="116">
        <v>0.05</v>
      </c>
      <c r="T99" s="72"/>
    </row>
    <row r="100" s="86" customFormat="1" spans="1:20">
      <c r="A100" s="121" t="s">
        <v>59</v>
      </c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33"/>
    </row>
    <row r="101" s="86" customFormat="1" ht="15" customHeight="1" spans="1:20">
      <c r="A101" s="113" t="s">
        <v>224</v>
      </c>
      <c r="B101" s="114" t="s">
        <v>62</v>
      </c>
      <c r="C101" s="115">
        <v>30</v>
      </c>
      <c r="D101" s="116">
        <v>1.53</v>
      </c>
      <c r="E101" s="117">
        <v>2.5</v>
      </c>
      <c r="F101" s="116">
        <v>2.08</v>
      </c>
      <c r="G101" s="116">
        <v>37.03</v>
      </c>
      <c r="H101" s="116">
        <v>0.01</v>
      </c>
      <c r="I101" s="116">
        <v>0.02</v>
      </c>
      <c r="J101" s="116">
        <v>1.08</v>
      </c>
      <c r="K101" s="116">
        <v>14.71</v>
      </c>
      <c r="L101" s="116">
        <v>0.05</v>
      </c>
      <c r="M101" s="116">
        <v>52.83</v>
      </c>
      <c r="N101" s="116">
        <v>34.82</v>
      </c>
      <c r="O101" s="116">
        <v>6.81</v>
      </c>
      <c r="P101" s="116">
        <v>66.56</v>
      </c>
      <c r="Q101" s="116">
        <v>0.37</v>
      </c>
      <c r="R101" s="116">
        <v>0.89</v>
      </c>
      <c r="S101" s="116">
        <v>2.05</v>
      </c>
      <c r="T101" s="116">
        <v>0.01</v>
      </c>
    </row>
    <row r="102" s="86" customFormat="1" ht="15" customHeight="1" spans="1:20">
      <c r="A102" s="113" t="s">
        <v>225</v>
      </c>
      <c r="B102" s="114" t="s">
        <v>76</v>
      </c>
      <c r="C102" s="115">
        <v>180</v>
      </c>
      <c r="D102" s="116">
        <v>2.58</v>
      </c>
      <c r="E102" s="116">
        <v>4.06</v>
      </c>
      <c r="F102" s="116">
        <v>11.39</v>
      </c>
      <c r="G102" s="116">
        <v>93.02</v>
      </c>
      <c r="H102" s="116">
        <v>0.08</v>
      </c>
      <c r="I102" s="116">
        <v>0.09</v>
      </c>
      <c r="J102" s="116">
        <v>9.07</v>
      </c>
      <c r="K102" s="116">
        <v>152.81</v>
      </c>
      <c r="L102" s="116">
        <v>0.07</v>
      </c>
      <c r="M102" s="116">
        <v>48.69</v>
      </c>
      <c r="N102" s="116">
        <v>70.39</v>
      </c>
      <c r="O102" s="116">
        <v>22.32</v>
      </c>
      <c r="P102" s="123">
        <v>350</v>
      </c>
      <c r="Q102" s="116">
        <v>0.78</v>
      </c>
      <c r="R102" s="116">
        <v>0.61</v>
      </c>
      <c r="S102" s="116">
        <v>5.97</v>
      </c>
      <c r="T102" s="116">
        <v>0.02</v>
      </c>
    </row>
    <row r="103" s="86" customFormat="1" ht="15" customHeight="1" spans="1:20">
      <c r="A103" s="118" t="s">
        <v>226</v>
      </c>
      <c r="B103" s="114" t="s">
        <v>91</v>
      </c>
      <c r="C103" s="115">
        <v>170</v>
      </c>
      <c r="D103" s="116">
        <v>13.89</v>
      </c>
      <c r="E103" s="116">
        <v>12.47</v>
      </c>
      <c r="F103" s="116">
        <v>19.41</v>
      </c>
      <c r="G103" s="116">
        <v>245.04</v>
      </c>
      <c r="H103" s="116">
        <v>0.05</v>
      </c>
      <c r="I103" s="117">
        <v>0.1</v>
      </c>
      <c r="J103" s="116">
        <v>0.52</v>
      </c>
      <c r="K103" s="123">
        <v>120</v>
      </c>
      <c r="L103" s="72"/>
      <c r="M103" s="116">
        <v>11.84</v>
      </c>
      <c r="N103" s="116">
        <v>155.33</v>
      </c>
      <c r="O103" s="116">
        <v>29.37</v>
      </c>
      <c r="P103" s="116">
        <v>234.62</v>
      </c>
      <c r="Q103" s="116">
        <v>1.95</v>
      </c>
      <c r="R103" s="116">
        <v>3.63</v>
      </c>
      <c r="S103" s="116">
        <v>5.29</v>
      </c>
      <c r="T103" s="116">
        <v>0.05</v>
      </c>
    </row>
    <row r="104" s="86" customFormat="1" ht="15" customHeight="1" spans="1:20">
      <c r="A104" s="113"/>
      <c r="B104" s="114" t="s">
        <v>117</v>
      </c>
      <c r="C104" s="115">
        <v>150</v>
      </c>
      <c r="D104" s="116">
        <v>1.35</v>
      </c>
      <c r="E104" s="116">
        <v>0.15</v>
      </c>
      <c r="F104" s="117">
        <v>17.4</v>
      </c>
      <c r="G104" s="123">
        <v>78</v>
      </c>
      <c r="H104" s="116">
        <v>0.02</v>
      </c>
      <c r="I104" s="116">
        <v>0.02</v>
      </c>
      <c r="J104" s="117">
        <v>3.9</v>
      </c>
      <c r="K104" s="123">
        <v>315</v>
      </c>
      <c r="L104" s="72"/>
      <c r="M104" s="117">
        <v>21.3</v>
      </c>
      <c r="N104" s="117">
        <v>27.6</v>
      </c>
      <c r="O104" s="117">
        <v>8.7</v>
      </c>
      <c r="P104" s="123">
        <v>189</v>
      </c>
      <c r="Q104" s="116">
        <v>1.38</v>
      </c>
      <c r="R104" s="72"/>
      <c r="S104" s="72"/>
      <c r="T104" s="72"/>
    </row>
    <row r="105" s="86" customFormat="1" ht="15" customHeight="1" spans="1:20">
      <c r="A105" s="118"/>
      <c r="B105" s="114" t="s">
        <v>52</v>
      </c>
      <c r="C105" s="115">
        <v>20</v>
      </c>
      <c r="D105" s="116">
        <v>1.52</v>
      </c>
      <c r="E105" s="116">
        <v>0.16</v>
      </c>
      <c r="F105" s="116">
        <v>9.84</v>
      </c>
      <c r="G105" s="123">
        <v>47</v>
      </c>
      <c r="H105" s="116">
        <v>0.02</v>
      </c>
      <c r="I105" s="116">
        <v>0.01</v>
      </c>
      <c r="J105" s="72"/>
      <c r="K105" s="72"/>
      <c r="L105" s="72"/>
      <c r="M105" s="123">
        <v>4</v>
      </c>
      <c r="N105" s="123">
        <v>13</v>
      </c>
      <c r="O105" s="117">
        <v>2.8</v>
      </c>
      <c r="P105" s="117">
        <v>18.6</v>
      </c>
      <c r="Q105" s="116">
        <v>0.22</v>
      </c>
      <c r="R105" s="117">
        <v>1.2</v>
      </c>
      <c r="S105" s="116">
        <v>0.64</v>
      </c>
      <c r="T105" s="72"/>
    </row>
    <row r="106" s="86" customFormat="1" ht="15" customHeight="1" spans="1:20">
      <c r="A106" s="118"/>
      <c r="B106" s="114" t="s">
        <v>122</v>
      </c>
      <c r="C106" s="115">
        <v>10</v>
      </c>
      <c r="D106" s="116">
        <v>0.56</v>
      </c>
      <c r="E106" s="116">
        <v>0.11</v>
      </c>
      <c r="F106" s="116">
        <v>4.94</v>
      </c>
      <c r="G106" s="117">
        <v>23.2</v>
      </c>
      <c r="H106" s="116">
        <v>0.01</v>
      </c>
      <c r="I106" s="72"/>
      <c r="J106" s="72"/>
      <c r="K106" s="72"/>
      <c r="L106" s="72"/>
      <c r="M106" s="117">
        <v>2.3</v>
      </c>
      <c r="N106" s="117">
        <v>10.6</v>
      </c>
      <c r="O106" s="117">
        <v>2.5</v>
      </c>
      <c r="P106" s="117">
        <v>15.5</v>
      </c>
      <c r="Q106" s="116">
        <v>0.31</v>
      </c>
      <c r="R106" s="116">
        <v>0.55</v>
      </c>
      <c r="S106" s="116">
        <v>0.44</v>
      </c>
      <c r="T106" s="72"/>
    </row>
    <row r="107" s="86" customFormat="1" spans="1:20">
      <c r="A107" s="119" t="s">
        <v>196</v>
      </c>
      <c r="B107" s="119"/>
      <c r="C107" s="120">
        <v>560</v>
      </c>
      <c r="D107" s="116">
        <v>21.43</v>
      </c>
      <c r="E107" s="116">
        <v>19.45</v>
      </c>
      <c r="F107" s="116">
        <v>65.06</v>
      </c>
      <c r="G107" s="116">
        <v>523.29</v>
      </c>
      <c r="H107" s="116">
        <v>0.19</v>
      </c>
      <c r="I107" s="116">
        <v>0.24</v>
      </c>
      <c r="J107" s="116">
        <v>14.57</v>
      </c>
      <c r="K107" s="116">
        <v>602.52</v>
      </c>
      <c r="L107" s="116">
        <v>0.12</v>
      </c>
      <c r="M107" s="116">
        <v>140.96</v>
      </c>
      <c r="N107" s="116">
        <v>311.74</v>
      </c>
      <c r="O107" s="117">
        <v>72.5</v>
      </c>
      <c r="P107" s="116">
        <v>874.28</v>
      </c>
      <c r="Q107" s="116">
        <v>5.01</v>
      </c>
      <c r="R107" s="116">
        <v>6.88</v>
      </c>
      <c r="S107" s="116">
        <v>14.39</v>
      </c>
      <c r="T107" s="116">
        <v>0.08</v>
      </c>
    </row>
    <row r="108" s="86" customFormat="1" spans="1:20">
      <c r="A108" s="121" t="s">
        <v>123</v>
      </c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33"/>
    </row>
    <row r="109" s="86" customFormat="1" ht="15" customHeight="1" spans="1:20">
      <c r="A109" s="134"/>
      <c r="B109" s="114" t="s">
        <v>126</v>
      </c>
      <c r="C109" s="115">
        <v>50</v>
      </c>
      <c r="D109" s="116">
        <v>5.92</v>
      </c>
      <c r="E109" s="116">
        <v>4.54</v>
      </c>
      <c r="F109" s="116">
        <v>20.77</v>
      </c>
      <c r="G109" s="116">
        <v>147.24</v>
      </c>
      <c r="H109" s="116">
        <v>0.04</v>
      </c>
      <c r="I109" s="116">
        <v>0.06</v>
      </c>
      <c r="J109" s="116">
        <v>0.04</v>
      </c>
      <c r="K109" s="116">
        <v>24.08</v>
      </c>
      <c r="L109" s="116">
        <v>0.14</v>
      </c>
      <c r="M109" s="116">
        <v>44.25</v>
      </c>
      <c r="N109" s="116">
        <v>63.78</v>
      </c>
      <c r="O109" s="116">
        <v>7.53</v>
      </c>
      <c r="P109" s="116">
        <v>47.16</v>
      </c>
      <c r="Q109" s="116">
        <v>0.44</v>
      </c>
      <c r="R109" s="116">
        <v>7.08</v>
      </c>
      <c r="S109" s="116">
        <v>2.59</v>
      </c>
      <c r="T109" s="116">
        <v>0.01</v>
      </c>
    </row>
    <row r="110" s="86" customFormat="1" ht="15" customHeight="1" spans="1:20">
      <c r="A110" s="135"/>
      <c r="B110" s="114" t="s">
        <v>131</v>
      </c>
      <c r="C110" s="115">
        <v>180</v>
      </c>
      <c r="D110" s="116">
        <v>4.86</v>
      </c>
      <c r="E110" s="117">
        <v>4.5</v>
      </c>
      <c r="F110" s="116">
        <v>19.44</v>
      </c>
      <c r="G110" s="117">
        <v>142.2</v>
      </c>
      <c r="H110" s="116">
        <v>0.05</v>
      </c>
      <c r="I110" s="116">
        <v>0.23</v>
      </c>
      <c r="J110" s="116">
        <v>1.62</v>
      </c>
      <c r="K110" s="117">
        <v>39.6</v>
      </c>
      <c r="L110" s="116">
        <v>0.05</v>
      </c>
      <c r="M110" s="117">
        <v>217.8</v>
      </c>
      <c r="N110" s="117">
        <v>169.2</v>
      </c>
      <c r="O110" s="123">
        <v>27</v>
      </c>
      <c r="P110" s="117">
        <v>244.8</v>
      </c>
      <c r="Q110" s="116">
        <v>0.18</v>
      </c>
      <c r="R110" s="117">
        <v>3.6</v>
      </c>
      <c r="S110" s="117">
        <v>16.2</v>
      </c>
      <c r="T110" s="116">
        <v>0.04</v>
      </c>
    </row>
    <row r="111" s="86" customFormat="1" spans="1:20">
      <c r="A111" s="119" t="s">
        <v>198</v>
      </c>
      <c r="B111" s="119"/>
      <c r="C111" s="120">
        <v>230</v>
      </c>
      <c r="D111" s="116">
        <v>10.78</v>
      </c>
      <c r="E111" s="116">
        <v>9.04</v>
      </c>
      <c r="F111" s="116">
        <v>40.21</v>
      </c>
      <c r="G111" s="116">
        <v>289.44</v>
      </c>
      <c r="H111" s="116">
        <v>0.09</v>
      </c>
      <c r="I111" s="116">
        <v>0.29</v>
      </c>
      <c r="J111" s="116">
        <v>1.66</v>
      </c>
      <c r="K111" s="116">
        <v>63.68</v>
      </c>
      <c r="L111" s="116">
        <v>0.19</v>
      </c>
      <c r="M111" s="116">
        <v>262.05</v>
      </c>
      <c r="N111" s="116">
        <v>232.98</v>
      </c>
      <c r="O111" s="116">
        <v>34.53</v>
      </c>
      <c r="P111" s="116">
        <v>291.96</v>
      </c>
      <c r="Q111" s="116">
        <v>0.62</v>
      </c>
      <c r="R111" s="116">
        <v>10.68</v>
      </c>
      <c r="S111" s="116">
        <v>18.79</v>
      </c>
      <c r="T111" s="116">
        <v>0.05</v>
      </c>
    </row>
    <row r="112" s="86" customFormat="1" spans="1:20">
      <c r="A112" s="121" t="s">
        <v>134</v>
      </c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33"/>
    </row>
    <row r="113" s="86" customFormat="1" ht="15" customHeight="1" spans="1:20">
      <c r="A113" s="113" t="s">
        <v>227</v>
      </c>
      <c r="B113" s="114" t="s">
        <v>228</v>
      </c>
      <c r="C113" s="115">
        <v>73</v>
      </c>
      <c r="D113" s="116">
        <v>10.63</v>
      </c>
      <c r="E113" s="116">
        <v>6.14</v>
      </c>
      <c r="F113" s="116">
        <v>6.61</v>
      </c>
      <c r="G113" s="116">
        <v>123.11</v>
      </c>
      <c r="H113" s="116">
        <v>0.07</v>
      </c>
      <c r="I113" s="116">
        <v>0.08</v>
      </c>
      <c r="J113" s="116">
        <v>0.35</v>
      </c>
      <c r="K113" s="116">
        <v>33.91</v>
      </c>
      <c r="L113" s="116">
        <v>0.21</v>
      </c>
      <c r="M113" s="116">
        <v>38.63</v>
      </c>
      <c r="N113" s="117">
        <v>137.97</v>
      </c>
      <c r="O113" s="116">
        <v>32.48</v>
      </c>
      <c r="P113" s="116">
        <v>173.37</v>
      </c>
      <c r="Q113" s="116">
        <v>0.67</v>
      </c>
      <c r="R113" s="116">
        <v>18.58</v>
      </c>
      <c r="S113" s="116">
        <v>105.01</v>
      </c>
      <c r="T113" s="116">
        <v>0.24</v>
      </c>
    </row>
    <row r="114" s="86" customFormat="1" ht="15" customHeight="1" spans="1:20">
      <c r="A114" s="113" t="s">
        <v>229</v>
      </c>
      <c r="B114" s="114" t="s">
        <v>230</v>
      </c>
      <c r="C114" s="115">
        <v>120</v>
      </c>
      <c r="D114" s="116">
        <v>2.98</v>
      </c>
      <c r="E114" s="116">
        <v>4.32</v>
      </c>
      <c r="F114" s="116">
        <v>9.54</v>
      </c>
      <c r="G114" s="116">
        <v>89.58</v>
      </c>
      <c r="H114" s="117">
        <v>0.1</v>
      </c>
      <c r="I114" s="117">
        <v>0.1</v>
      </c>
      <c r="J114" s="116">
        <v>25.66</v>
      </c>
      <c r="K114" s="116">
        <v>21.44</v>
      </c>
      <c r="L114" s="116">
        <v>0.08</v>
      </c>
      <c r="M114" s="116">
        <v>35.35</v>
      </c>
      <c r="N114" s="116">
        <v>65.97</v>
      </c>
      <c r="O114" s="116">
        <v>21.56</v>
      </c>
      <c r="P114" s="116">
        <v>343.19</v>
      </c>
      <c r="Q114" s="116">
        <v>1.31</v>
      </c>
      <c r="R114" s="116">
        <v>0.67</v>
      </c>
      <c r="S114" s="116">
        <v>4.82</v>
      </c>
      <c r="T114" s="116">
        <v>0.01</v>
      </c>
    </row>
    <row r="115" s="86" customFormat="1" ht="15" customHeight="1" spans="1:20">
      <c r="A115" s="118" t="s">
        <v>203</v>
      </c>
      <c r="B115" s="114" t="s">
        <v>231</v>
      </c>
      <c r="C115" s="115">
        <v>180</v>
      </c>
      <c r="D115" s="116">
        <v>1.55</v>
      </c>
      <c r="E115" s="116">
        <v>1.61</v>
      </c>
      <c r="F115" s="116">
        <v>10.37</v>
      </c>
      <c r="G115" s="116">
        <v>62.68</v>
      </c>
      <c r="H115" s="116">
        <v>0.02</v>
      </c>
      <c r="I115" s="116">
        <v>0.08</v>
      </c>
      <c r="J115" s="117">
        <v>0.7</v>
      </c>
      <c r="K115" s="116">
        <v>11.25</v>
      </c>
      <c r="L115" s="116">
        <v>0.02</v>
      </c>
      <c r="M115" s="116">
        <v>62.72</v>
      </c>
      <c r="N115" s="116">
        <v>49.12</v>
      </c>
      <c r="O115" s="117">
        <v>9.2</v>
      </c>
      <c r="P115" s="116">
        <v>85.64</v>
      </c>
      <c r="Q115" s="116">
        <v>0.48</v>
      </c>
      <c r="R115" s="117">
        <v>0.5</v>
      </c>
      <c r="S115" s="117">
        <v>4.5</v>
      </c>
      <c r="T115" s="116">
        <v>0.01</v>
      </c>
    </row>
    <row r="116" s="86" customFormat="1" ht="15" customHeight="1" spans="1:20">
      <c r="A116" s="118"/>
      <c r="B116" s="114" t="s">
        <v>52</v>
      </c>
      <c r="C116" s="115">
        <v>40</v>
      </c>
      <c r="D116" s="116">
        <v>3.04</v>
      </c>
      <c r="E116" s="116">
        <v>0.32</v>
      </c>
      <c r="F116" s="116">
        <v>19.68</v>
      </c>
      <c r="G116" s="123">
        <v>94</v>
      </c>
      <c r="H116" s="116">
        <v>0.04</v>
      </c>
      <c r="I116" s="116">
        <v>0.01</v>
      </c>
      <c r="J116" s="72"/>
      <c r="K116" s="72"/>
      <c r="L116" s="72"/>
      <c r="M116" s="123">
        <v>8</v>
      </c>
      <c r="N116" s="123">
        <v>26</v>
      </c>
      <c r="O116" s="117">
        <v>5.6</v>
      </c>
      <c r="P116" s="117">
        <v>37.2</v>
      </c>
      <c r="Q116" s="116">
        <v>0.44</v>
      </c>
      <c r="R116" s="117">
        <v>2.4</v>
      </c>
      <c r="S116" s="116">
        <v>1.28</v>
      </c>
      <c r="T116" s="116">
        <v>0.01</v>
      </c>
    </row>
    <row r="117" s="86" customFormat="1" spans="1:20">
      <c r="A117" s="119" t="s">
        <v>205</v>
      </c>
      <c r="B117" s="119"/>
      <c r="C117" s="120">
        <v>413</v>
      </c>
      <c r="D117" s="117">
        <v>18.2</v>
      </c>
      <c r="E117" s="116">
        <v>12.39</v>
      </c>
      <c r="F117" s="117">
        <v>46.2</v>
      </c>
      <c r="G117" s="116">
        <v>369.37</v>
      </c>
      <c r="H117" s="116">
        <v>0.23</v>
      </c>
      <c r="I117" s="116">
        <v>0.27</v>
      </c>
      <c r="J117" s="116">
        <v>26.71</v>
      </c>
      <c r="K117" s="117">
        <v>66.6</v>
      </c>
      <c r="L117" s="116">
        <v>0.31</v>
      </c>
      <c r="M117" s="117">
        <v>144.7</v>
      </c>
      <c r="N117" s="116">
        <v>279.06</v>
      </c>
      <c r="O117" s="116">
        <v>68.84</v>
      </c>
      <c r="P117" s="117">
        <v>639.4</v>
      </c>
      <c r="Q117" s="117">
        <v>2.9</v>
      </c>
      <c r="R117" s="116">
        <v>22.15</v>
      </c>
      <c r="S117" s="116">
        <v>115.61</v>
      </c>
      <c r="T117" s="116">
        <v>0.27</v>
      </c>
    </row>
    <row r="118" s="86" customFormat="1" spans="1:20">
      <c r="A118" s="119" t="s">
        <v>206</v>
      </c>
      <c r="B118" s="119"/>
      <c r="C118" s="125">
        <v>1663</v>
      </c>
      <c r="D118" s="116">
        <v>63.49</v>
      </c>
      <c r="E118" s="116">
        <v>55.96</v>
      </c>
      <c r="F118" s="117">
        <v>216.4</v>
      </c>
      <c r="G118" s="116">
        <v>1634.95</v>
      </c>
      <c r="H118" s="116">
        <v>0.93</v>
      </c>
      <c r="I118" s="116">
        <v>1.54</v>
      </c>
      <c r="J118" s="117">
        <v>56.1</v>
      </c>
      <c r="K118" s="117">
        <v>1014.5</v>
      </c>
      <c r="L118" s="116">
        <v>1.61</v>
      </c>
      <c r="M118" s="116">
        <v>924.97</v>
      </c>
      <c r="N118" s="117">
        <v>1131.1</v>
      </c>
      <c r="O118" s="116">
        <v>259.31</v>
      </c>
      <c r="P118" s="116">
        <v>2542.38</v>
      </c>
      <c r="Q118" s="116">
        <v>13.54</v>
      </c>
      <c r="R118" s="116">
        <v>46.44</v>
      </c>
      <c r="S118" s="116">
        <v>170.92</v>
      </c>
      <c r="T118" s="116">
        <v>0.45</v>
      </c>
    </row>
    <row r="119" s="86" customFormat="1" spans="1:20">
      <c r="A119" s="126"/>
      <c r="B119" s="127"/>
      <c r="C119" s="127"/>
      <c r="D119" s="4"/>
      <c r="E119" s="4"/>
      <c r="F119" s="4"/>
      <c r="G119" s="4"/>
      <c r="H119" s="4"/>
      <c r="I119" s="4"/>
      <c r="J119" s="4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</row>
    <row r="120" s="86" customFormat="1" spans="1:20">
      <c r="A120" s="128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92"/>
      <c r="Q120" s="92"/>
      <c r="R120" s="92"/>
      <c r="S120" s="92"/>
      <c r="T120" s="92"/>
    </row>
    <row r="121" s="86" customFormat="1" customHeight="1" spans="1:20">
      <c r="A121" s="129"/>
      <c r="B121" s="127"/>
      <c r="C121" s="127"/>
      <c r="D121" s="95"/>
      <c r="E121" s="96"/>
      <c r="F121" s="4"/>
      <c r="G121" s="4"/>
      <c r="H121" s="95"/>
      <c r="I121" s="95"/>
      <c r="J121" s="95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="86" customFormat="1" spans="1:20">
      <c r="A122" s="127"/>
      <c r="B122" s="127"/>
      <c r="C122" s="130"/>
      <c r="D122" s="130"/>
      <c r="E122" s="4"/>
      <c r="F122" s="4"/>
      <c r="G122" s="4"/>
      <c r="H122" s="95"/>
      <c r="I122" s="95"/>
      <c r="J122" s="95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="86" customFormat="1" customHeight="1" spans="1:20">
      <c r="A123" s="99" t="s">
        <v>158</v>
      </c>
      <c r="B123" s="99" t="s">
        <v>159</v>
      </c>
      <c r="C123" s="100" t="s">
        <v>160</v>
      </c>
      <c r="D123" s="101" t="s">
        <v>161</v>
      </c>
      <c r="E123" s="101"/>
      <c r="F123" s="101"/>
      <c r="G123" s="102" t="s">
        <v>162</v>
      </c>
      <c r="H123" s="101" t="s">
        <v>163</v>
      </c>
      <c r="I123" s="101"/>
      <c r="J123" s="101"/>
      <c r="K123" s="101"/>
      <c r="L123" s="101"/>
      <c r="M123" s="101" t="s">
        <v>164</v>
      </c>
      <c r="N123" s="101"/>
      <c r="O123" s="101"/>
      <c r="P123" s="101"/>
      <c r="Q123" s="101"/>
      <c r="R123" s="101"/>
      <c r="S123" s="101"/>
      <c r="T123" s="101"/>
    </row>
    <row r="124" s="86" customFormat="1" spans="1:20">
      <c r="A124" s="103"/>
      <c r="B124" s="103"/>
      <c r="C124" s="104"/>
      <c r="D124" s="101" t="s">
        <v>165</v>
      </c>
      <c r="E124" s="101" t="s">
        <v>166</v>
      </c>
      <c r="F124" s="101" t="s">
        <v>167</v>
      </c>
      <c r="G124" s="105"/>
      <c r="H124" s="101" t="s">
        <v>168</v>
      </c>
      <c r="I124" s="101" t="s">
        <v>169</v>
      </c>
      <c r="J124" s="101" t="s">
        <v>170</v>
      </c>
      <c r="K124" s="101" t="s">
        <v>171</v>
      </c>
      <c r="L124" s="101" t="s">
        <v>172</v>
      </c>
      <c r="M124" s="101" t="s">
        <v>173</v>
      </c>
      <c r="N124" s="101" t="s">
        <v>174</v>
      </c>
      <c r="O124" s="101" t="s">
        <v>175</v>
      </c>
      <c r="P124" s="101" t="s">
        <v>176</v>
      </c>
      <c r="Q124" s="101" t="s">
        <v>177</v>
      </c>
      <c r="R124" s="101" t="s">
        <v>178</v>
      </c>
      <c r="S124" s="101" t="s">
        <v>179</v>
      </c>
      <c r="T124" s="101" t="s">
        <v>180</v>
      </c>
    </row>
    <row r="125" s="86" customFormat="1" spans="1:20">
      <c r="A125" s="106">
        <v>1</v>
      </c>
      <c r="B125" s="107">
        <v>2</v>
      </c>
      <c r="C125" s="107">
        <v>3</v>
      </c>
      <c r="D125" s="108">
        <v>4</v>
      </c>
      <c r="E125" s="108">
        <v>5</v>
      </c>
      <c r="F125" s="108">
        <v>6</v>
      </c>
      <c r="G125" s="108">
        <v>7</v>
      </c>
      <c r="H125" s="108">
        <v>8</v>
      </c>
      <c r="I125" s="108">
        <v>9</v>
      </c>
      <c r="J125" s="108">
        <v>10</v>
      </c>
      <c r="K125" s="108">
        <v>11</v>
      </c>
      <c r="L125" s="108">
        <v>12</v>
      </c>
      <c r="M125" s="108">
        <v>13</v>
      </c>
      <c r="N125" s="108">
        <v>14</v>
      </c>
      <c r="O125" s="108">
        <v>15</v>
      </c>
      <c r="P125" s="108">
        <v>16</v>
      </c>
      <c r="Q125" s="108">
        <v>17</v>
      </c>
      <c r="R125" s="108">
        <v>18</v>
      </c>
      <c r="S125" s="108">
        <v>19</v>
      </c>
      <c r="T125" s="108">
        <v>20</v>
      </c>
    </row>
    <row r="126" s="86" customFormat="1" spans="1:20">
      <c r="A126" s="109" t="s">
        <v>181</v>
      </c>
      <c r="B126" s="110" t="s">
        <v>232</v>
      </c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</row>
    <row r="127" s="86" customFormat="1" spans="1:20">
      <c r="A127" s="109" t="s">
        <v>183</v>
      </c>
      <c r="B127" s="110">
        <v>1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</row>
    <row r="128" s="86" customFormat="1" spans="1:20">
      <c r="A128" s="111" t="s">
        <v>184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32"/>
    </row>
    <row r="129" s="86" customFormat="1" ht="15" customHeight="1" spans="1:20">
      <c r="A129" s="113" t="s">
        <v>185</v>
      </c>
      <c r="B129" s="114" t="s">
        <v>27</v>
      </c>
      <c r="C129" s="115">
        <v>5</v>
      </c>
      <c r="D129" s="116">
        <v>0.03</v>
      </c>
      <c r="E129" s="116">
        <v>4.13</v>
      </c>
      <c r="F129" s="116">
        <v>0.04</v>
      </c>
      <c r="G129" s="117">
        <v>37.4</v>
      </c>
      <c r="H129" s="72"/>
      <c r="I129" s="116">
        <v>0.01</v>
      </c>
      <c r="J129" s="72"/>
      <c r="K129" s="117">
        <v>29.5</v>
      </c>
      <c r="L129" s="116">
        <v>0.08</v>
      </c>
      <c r="M129" s="117">
        <v>0.6</v>
      </c>
      <c r="N129" s="116">
        <v>0.95</v>
      </c>
      <c r="O129" s="72"/>
      <c r="P129" s="116">
        <v>0.75</v>
      </c>
      <c r="Q129" s="116">
        <v>0.01</v>
      </c>
      <c r="R129" s="116">
        <v>0.05</v>
      </c>
      <c r="S129" s="72"/>
      <c r="T129" s="72"/>
    </row>
    <row r="130" s="86" customFormat="1" ht="15" customHeight="1" spans="1:20">
      <c r="A130" s="113" t="s">
        <v>226</v>
      </c>
      <c r="B130" s="114" t="s">
        <v>233</v>
      </c>
      <c r="C130" s="115">
        <v>160</v>
      </c>
      <c r="D130" s="116">
        <v>19.75</v>
      </c>
      <c r="E130" s="116">
        <v>8.59</v>
      </c>
      <c r="F130" s="117">
        <v>22.84</v>
      </c>
      <c r="G130" s="116">
        <v>249.52</v>
      </c>
      <c r="H130" s="116">
        <v>0.05</v>
      </c>
      <c r="I130" s="116">
        <v>0.24</v>
      </c>
      <c r="J130" s="116">
        <v>0.31</v>
      </c>
      <c r="K130" s="116">
        <v>36.21</v>
      </c>
      <c r="L130" s="116">
        <v>0.07</v>
      </c>
      <c r="M130" s="116">
        <v>165.95</v>
      </c>
      <c r="N130" s="116">
        <v>226.31</v>
      </c>
      <c r="O130" s="116">
        <v>29.63</v>
      </c>
      <c r="P130" s="116">
        <v>117.2</v>
      </c>
      <c r="Q130" s="116">
        <v>0.71</v>
      </c>
      <c r="R130" s="116">
        <v>27.99</v>
      </c>
      <c r="S130" s="116">
        <v>8.49</v>
      </c>
      <c r="T130" s="116">
        <v>0.03</v>
      </c>
    </row>
    <row r="131" s="86" customFormat="1" ht="15" customHeight="1" spans="1:20">
      <c r="A131" s="113" t="s">
        <v>188</v>
      </c>
      <c r="B131" s="114" t="s">
        <v>46</v>
      </c>
      <c r="C131" s="115">
        <v>180</v>
      </c>
      <c r="D131" s="117">
        <v>0.1</v>
      </c>
      <c r="E131" s="116">
        <v>0.01</v>
      </c>
      <c r="F131" s="116">
        <v>8.02</v>
      </c>
      <c r="G131" s="116">
        <v>32.68</v>
      </c>
      <c r="H131" s="72"/>
      <c r="I131" s="116">
        <v>0.01</v>
      </c>
      <c r="J131" s="116">
        <v>0.05</v>
      </c>
      <c r="K131" s="116">
        <v>0.25</v>
      </c>
      <c r="L131" s="72"/>
      <c r="M131" s="116">
        <v>2.72</v>
      </c>
      <c r="N131" s="116">
        <v>4.12</v>
      </c>
      <c r="O131" s="117">
        <v>2.2</v>
      </c>
      <c r="P131" s="116">
        <v>12.64</v>
      </c>
      <c r="Q131" s="116">
        <v>0.43</v>
      </c>
      <c r="R131" s="72"/>
      <c r="S131" s="72"/>
      <c r="T131" s="72"/>
    </row>
    <row r="132" s="86" customFormat="1" ht="15" customHeight="1" spans="1:20">
      <c r="A132" s="118"/>
      <c r="B132" s="114" t="s">
        <v>52</v>
      </c>
      <c r="C132" s="115">
        <v>15</v>
      </c>
      <c r="D132" s="116">
        <v>1.14</v>
      </c>
      <c r="E132" s="116">
        <v>0.12</v>
      </c>
      <c r="F132" s="116">
        <v>7.38</v>
      </c>
      <c r="G132" s="116">
        <v>35.25</v>
      </c>
      <c r="H132" s="116">
        <v>0.02</v>
      </c>
      <c r="I132" s="72"/>
      <c r="J132" s="72"/>
      <c r="K132" s="72"/>
      <c r="L132" s="72"/>
      <c r="M132" s="123">
        <v>3</v>
      </c>
      <c r="N132" s="116">
        <v>9.75</v>
      </c>
      <c r="O132" s="117">
        <v>2.1</v>
      </c>
      <c r="P132" s="116">
        <v>13.95</v>
      </c>
      <c r="Q132" s="116">
        <v>0.17</v>
      </c>
      <c r="R132" s="117">
        <v>0.9</v>
      </c>
      <c r="S132" s="116">
        <v>0.48</v>
      </c>
      <c r="T132" s="72"/>
    </row>
    <row r="133" s="86" customFormat="1" spans="1:20">
      <c r="A133" s="119" t="s">
        <v>189</v>
      </c>
      <c r="B133" s="119"/>
      <c r="C133" s="120">
        <v>360</v>
      </c>
      <c r="D133" s="116">
        <v>21.02</v>
      </c>
      <c r="E133" s="116">
        <v>12.85</v>
      </c>
      <c r="F133" s="116">
        <v>38.28</v>
      </c>
      <c r="G133" s="116">
        <v>354.85</v>
      </c>
      <c r="H133" s="116">
        <v>0.07</v>
      </c>
      <c r="I133" s="116">
        <v>0.26</v>
      </c>
      <c r="J133" s="116">
        <v>0.36</v>
      </c>
      <c r="K133" s="116">
        <v>65.96</v>
      </c>
      <c r="L133" s="116">
        <v>0.15</v>
      </c>
      <c r="M133" s="116">
        <v>172.27</v>
      </c>
      <c r="N133" s="116">
        <v>241.13</v>
      </c>
      <c r="O133" s="116">
        <v>33.93</v>
      </c>
      <c r="P133" s="116">
        <v>144.54</v>
      </c>
      <c r="Q133" s="116">
        <v>1.32</v>
      </c>
      <c r="R133" s="116">
        <v>28.94</v>
      </c>
      <c r="S133" s="116">
        <v>8.97</v>
      </c>
      <c r="T133" s="116">
        <v>0.03</v>
      </c>
    </row>
    <row r="134" s="86" customFormat="1" spans="1:20">
      <c r="A134" s="121" t="s">
        <v>53</v>
      </c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33"/>
    </row>
    <row r="135" s="86" customFormat="1" ht="15" customHeight="1" spans="1:20">
      <c r="A135" s="118" t="s">
        <v>190</v>
      </c>
      <c r="B135" s="114" t="s">
        <v>57</v>
      </c>
      <c r="C135" s="113">
        <v>100</v>
      </c>
      <c r="D135" s="117">
        <v>0.9</v>
      </c>
      <c r="E135" s="117">
        <v>0.2</v>
      </c>
      <c r="F135" s="117">
        <v>8.1</v>
      </c>
      <c r="G135" s="123">
        <v>43</v>
      </c>
      <c r="H135" s="116">
        <v>0.04</v>
      </c>
      <c r="I135" s="116">
        <v>0.03</v>
      </c>
      <c r="J135" s="123">
        <v>60</v>
      </c>
      <c r="K135" s="123">
        <v>8</v>
      </c>
      <c r="L135" s="72"/>
      <c r="M135" s="123">
        <v>34</v>
      </c>
      <c r="N135" s="123">
        <v>23</v>
      </c>
      <c r="O135" s="123">
        <v>13</v>
      </c>
      <c r="P135" s="123">
        <v>197</v>
      </c>
      <c r="Q135" s="117">
        <v>0.3</v>
      </c>
      <c r="R135" s="117">
        <v>0.5</v>
      </c>
      <c r="S135" s="123">
        <v>2</v>
      </c>
      <c r="T135" s="116">
        <v>0.02</v>
      </c>
    </row>
    <row r="136" s="86" customFormat="1" spans="1:20">
      <c r="A136" s="119" t="s">
        <v>191</v>
      </c>
      <c r="B136" s="119"/>
      <c r="C136" s="106">
        <v>100</v>
      </c>
      <c r="D136" s="117">
        <v>0.9</v>
      </c>
      <c r="E136" s="117">
        <v>0.2</v>
      </c>
      <c r="F136" s="117">
        <v>8.1</v>
      </c>
      <c r="G136" s="123">
        <v>43</v>
      </c>
      <c r="H136" s="116">
        <v>0.04</v>
      </c>
      <c r="I136" s="116">
        <v>0.03</v>
      </c>
      <c r="J136" s="123">
        <v>60</v>
      </c>
      <c r="K136" s="123">
        <v>8</v>
      </c>
      <c r="L136" s="72"/>
      <c r="M136" s="123">
        <v>34</v>
      </c>
      <c r="N136" s="123">
        <v>23</v>
      </c>
      <c r="O136" s="123">
        <v>13</v>
      </c>
      <c r="P136" s="123">
        <v>197</v>
      </c>
      <c r="Q136" s="117">
        <v>0.3</v>
      </c>
      <c r="R136" s="117">
        <v>0.5</v>
      </c>
      <c r="S136" s="123">
        <v>2</v>
      </c>
      <c r="T136" s="116">
        <v>0.02</v>
      </c>
    </row>
    <row r="137" s="86" customFormat="1" spans="1:20">
      <c r="A137" s="121" t="s">
        <v>59</v>
      </c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33"/>
    </row>
    <row r="138" s="86" customFormat="1" ht="15" customHeight="1" spans="1:20">
      <c r="A138" s="118" t="s">
        <v>234</v>
      </c>
      <c r="B138" s="114" t="s">
        <v>235</v>
      </c>
      <c r="C138" s="115">
        <v>30</v>
      </c>
      <c r="D138" s="116">
        <v>0.64</v>
      </c>
      <c r="E138" s="116">
        <v>1.08</v>
      </c>
      <c r="F138" s="116">
        <v>1.27</v>
      </c>
      <c r="G138" s="116">
        <v>17.66</v>
      </c>
      <c r="H138" s="116">
        <v>0.02</v>
      </c>
      <c r="I138" s="116">
        <v>0.02</v>
      </c>
      <c r="J138" s="116">
        <v>12.22</v>
      </c>
      <c r="K138" s="117">
        <v>40.4</v>
      </c>
      <c r="L138" s="72"/>
      <c r="M138" s="116">
        <v>15.38</v>
      </c>
      <c r="N138" s="116">
        <v>16.06</v>
      </c>
      <c r="O138" s="116">
        <v>7.78</v>
      </c>
      <c r="P138" s="117">
        <v>87.7</v>
      </c>
      <c r="Q138" s="116">
        <v>0.32</v>
      </c>
      <c r="R138" s="117">
        <v>0.2</v>
      </c>
      <c r="S138" s="116">
        <v>0.74</v>
      </c>
      <c r="T138" s="116">
        <v>0.01</v>
      </c>
    </row>
    <row r="139" s="86" customFormat="1" ht="15" customHeight="1" spans="1:20">
      <c r="A139" s="113" t="s">
        <v>236</v>
      </c>
      <c r="B139" s="114" t="s">
        <v>237</v>
      </c>
      <c r="C139" s="115">
        <v>175</v>
      </c>
      <c r="D139" s="116">
        <v>4.75</v>
      </c>
      <c r="E139" s="116">
        <v>4.64</v>
      </c>
      <c r="F139" s="116">
        <v>8.83</v>
      </c>
      <c r="G139" s="116">
        <v>96.13</v>
      </c>
      <c r="H139" s="116">
        <v>0.05</v>
      </c>
      <c r="I139" s="116">
        <v>0.05</v>
      </c>
      <c r="J139" s="116">
        <v>3.42</v>
      </c>
      <c r="K139" s="116">
        <v>86.99</v>
      </c>
      <c r="L139" s="116">
        <v>0.02</v>
      </c>
      <c r="M139" s="117">
        <v>12.5</v>
      </c>
      <c r="N139" s="117">
        <v>56.3</v>
      </c>
      <c r="O139" s="116">
        <v>13.77</v>
      </c>
      <c r="P139" s="117">
        <v>211.9</v>
      </c>
      <c r="Q139" s="116">
        <v>0.68</v>
      </c>
      <c r="R139" s="116">
        <v>4.09</v>
      </c>
      <c r="S139" s="116">
        <v>3.01</v>
      </c>
      <c r="T139" s="116">
        <v>0.03</v>
      </c>
    </row>
    <row r="140" s="86" customFormat="1" ht="15" customHeight="1" spans="1:20">
      <c r="A140" s="113" t="s">
        <v>238</v>
      </c>
      <c r="B140" s="114" t="s">
        <v>239</v>
      </c>
      <c r="C140" s="115">
        <v>70</v>
      </c>
      <c r="D140" s="116">
        <v>10.6</v>
      </c>
      <c r="E140" s="116">
        <v>8.27</v>
      </c>
      <c r="F140" s="116">
        <v>8</v>
      </c>
      <c r="G140" s="116">
        <v>149.6</v>
      </c>
      <c r="H140" s="116">
        <v>0.12</v>
      </c>
      <c r="I140" s="116">
        <v>0.1</v>
      </c>
      <c r="J140" s="116">
        <v>0.87</v>
      </c>
      <c r="K140" s="116">
        <v>64.79</v>
      </c>
      <c r="L140" s="116">
        <v>0.01</v>
      </c>
      <c r="M140" s="117">
        <v>29.38</v>
      </c>
      <c r="N140" s="116">
        <v>106.58</v>
      </c>
      <c r="O140" s="116">
        <v>19.78</v>
      </c>
      <c r="P140" s="116">
        <v>199.58</v>
      </c>
      <c r="Q140" s="116">
        <v>0.86</v>
      </c>
      <c r="R140" s="116">
        <v>11.3</v>
      </c>
      <c r="S140" s="116">
        <v>5.42</v>
      </c>
      <c r="T140" s="116">
        <v>0.03</v>
      </c>
    </row>
    <row r="141" s="86" customFormat="1" ht="15" customHeight="1" spans="1:20">
      <c r="A141" s="113" t="s">
        <v>202</v>
      </c>
      <c r="B141" s="114" t="s">
        <v>107</v>
      </c>
      <c r="C141" s="115">
        <v>120</v>
      </c>
      <c r="D141" s="116">
        <v>2.56</v>
      </c>
      <c r="E141" s="116">
        <v>3.75</v>
      </c>
      <c r="F141" s="116">
        <v>17.33</v>
      </c>
      <c r="G141" s="116">
        <v>113.33</v>
      </c>
      <c r="H141" s="117">
        <v>0.1</v>
      </c>
      <c r="I141" s="116">
        <v>0.09</v>
      </c>
      <c r="J141" s="116">
        <v>9.04</v>
      </c>
      <c r="K141" s="116">
        <v>18.29</v>
      </c>
      <c r="L141" s="116">
        <v>0.07</v>
      </c>
      <c r="M141" s="116">
        <v>28.47</v>
      </c>
      <c r="N141" s="116">
        <v>69.97</v>
      </c>
      <c r="O141" s="116">
        <v>24.72</v>
      </c>
      <c r="P141" s="116">
        <v>547.93</v>
      </c>
      <c r="Q141" s="116">
        <v>0.91</v>
      </c>
      <c r="R141" s="116">
        <v>0.44</v>
      </c>
      <c r="S141" s="117">
        <v>6.2</v>
      </c>
      <c r="T141" s="116">
        <v>0.03</v>
      </c>
    </row>
    <row r="142" s="86" customFormat="1" ht="15" customHeight="1" spans="1:20">
      <c r="A142" s="118" t="s">
        <v>240</v>
      </c>
      <c r="B142" s="114" t="s">
        <v>118</v>
      </c>
      <c r="C142" s="115">
        <v>150</v>
      </c>
      <c r="D142" s="116">
        <v>0.63</v>
      </c>
      <c r="E142" s="116">
        <v>0.04</v>
      </c>
      <c r="F142" s="117">
        <v>17.8</v>
      </c>
      <c r="G142" s="116">
        <v>74.55</v>
      </c>
      <c r="H142" s="116">
        <v>0.01</v>
      </c>
      <c r="I142" s="116">
        <v>0.02</v>
      </c>
      <c r="J142" s="116">
        <v>0.48</v>
      </c>
      <c r="K142" s="116">
        <v>69.96</v>
      </c>
      <c r="L142" s="72"/>
      <c r="M142" s="116">
        <v>21.81</v>
      </c>
      <c r="N142" s="116">
        <v>22.14</v>
      </c>
      <c r="O142" s="117">
        <v>12.6</v>
      </c>
      <c r="P142" s="116">
        <v>206.25</v>
      </c>
      <c r="Q142" s="116">
        <v>0.41</v>
      </c>
      <c r="R142" s="116">
        <v>0.26</v>
      </c>
      <c r="S142" s="116">
        <v>0.41</v>
      </c>
      <c r="T142" s="116">
        <v>0.01</v>
      </c>
    </row>
    <row r="143" s="86" customFormat="1" ht="15" customHeight="1" spans="1:20">
      <c r="A143" s="118"/>
      <c r="B143" s="114" t="s">
        <v>52</v>
      </c>
      <c r="C143" s="115">
        <v>20</v>
      </c>
      <c r="D143" s="116">
        <v>1.52</v>
      </c>
      <c r="E143" s="116">
        <v>0.16</v>
      </c>
      <c r="F143" s="116">
        <v>9.84</v>
      </c>
      <c r="G143" s="123">
        <v>47</v>
      </c>
      <c r="H143" s="116">
        <v>0.02</v>
      </c>
      <c r="I143" s="116">
        <v>0.01</v>
      </c>
      <c r="J143" s="72"/>
      <c r="K143" s="72"/>
      <c r="L143" s="72"/>
      <c r="M143" s="123">
        <v>4</v>
      </c>
      <c r="N143" s="123">
        <v>13</v>
      </c>
      <c r="O143" s="117">
        <v>2.8</v>
      </c>
      <c r="P143" s="117">
        <v>18.6</v>
      </c>
      <c r="Q143" s="116">
        <v>0.22</v>
      </c>
      <c r="R143" s="117">
        <v>1.2</v>
      </c>
      <c r="S143" s="116">
        <v>0.64</v>
      </c>
      <c r="T143" s="72"/>
    </row>
    <row r="144" s="86" customFormat="1" ht="15" customHeight="1" spans="1:20">
      <c r="A144" s="118"/>
      <c r="B144" s="114" t="s">
        <v>122</v>
      </c>
      <c r="C144" s="115">
        <v>10</v>
      </c>
      <c r="D144" s="116">
        <v>0.56</v>
      </c>
      <c r="E144" s="116">
        <v>0.11</v>
      </c>
      <c r="F144" s="116">
        <v>4.94</v>
      </c>
      <c r="G144" s="117">
        <v>23.2</v>
      </c>
      <c r="H144" s="116">
        <v>0.01</v>
      </c>
      <c r="I144" s="72"/>
      <c r="J144" s="72"/>
      <c r="K144" s="72"/>
      <c r="L144" s="72"/>
      <c r="M144" s="117">
        <v>2.3</v>
      </c>
      <c r="N144" s="117">
        <v>10.6</v>
      </c>
      <c r="O144" s="117">
        <v>2.5</v>
      </c>
      <c r="P144" s="117">
        <v>15.5</v>
      </c>
      <c r="Q144" s="116">
        <v>0.31</v>
      </c>
      <c r="R144" s="116">
        <v>0.55</v>
      </c>
      <c r="S144" s="116">
        <v>0.44</v>
      </c>
      <c r="T144" s="72"/>
    </row>
    <row r="145" s="86" customFormat="1" spans="1:20">
      <c r="A145" s="119" t="s">
        <v>196</v>
      </c>
      <c r="B145" s="119"/>
      <c r="C145" s="120">
        <v>575</v>
      </c>
      <c r="D145" s="116">
        <v>21.26</v>
      </c>
      <c r="E145" s="116">
        <v>18.05</v>
      </c>
      <c r="F145" s="116">
        <v>68.01</v>
      </c>
      <c r="G145" s="116">
        <v>521.47</v>
      </c>
      <c r="H145" s="116">
        <v>0.33</v>
      </c>
      <c r="I145" s="116">
        <v>0.29</v>
      </c>
      <c r="J145" s="116">
        <v>26.03</v>
      </c>
      <c r="K145" s="116">
        <v>280.43</v>
      </c>
      <c r="L145" s="117">
        <v>0.1</v>
      </c>
      <c r="M145" s="116">
        <v>113.84</v>
      </c>
      <c r="N145" s="116">
        <v>294.65</v>
      </c>
      <c r="O145" s="116">
        <v>83.95</v>
      </c>
      <c r="P145" s="116">
        <v>1287.46</v>
      </c>
      <c r="Q145" s="116">
        <v>3.71</v>
      </c>
      <c r="R145" s="116">
        <v>18.04</v>
      </c>
      <c r="S145" s="116">
        <v>16.86</v>
      </c>
      <c r="T145" s="116">
        <v>0.11</v>
      </c>
    </row>
    <row r="146" s="86" customFormat="1" spans="1:20">
      <c r="A146" s="121" t="s">
        <v>123</v>
      </c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33"/>
    </row>
    <row r="147" s="86" customFormat="1" ht="15" customHeight="1" spans="1:20">
      <c r="A147" s="113" t="s">
        <v>241</v>
      </c>
      <c r="B147" s="114" t="s">
        <v>127</v>
      </c>
      <c r="C147" s="115">
        <v>50</v>
      </c>
      <c r="D147" s="116">
        <v>4.06</v>
      </c>
      <c r="E147" s="116">
        <v>3.02</v>
      </c>
      <c r="F147" s="116">
        <v>25.35</v>
      </c>
      <c r="G147" s="116">
        <v>143.54</v>
      </c>
      <c r="H147" s="116">
        <v>0.05</v>
      </c>
      <c r="I147" s="116">
        <v>0.03</v>
      </c>
      <c r="J147" s="116">
        <v>0.03</v>
      </c>
      <c r="K147" s="116">
        <v>15.96</v>
      </c>
      <c r="L147" s="116">
        <v>0.11</v>
      </c>
      <c r="M147" s="116">
        <v>33.36</v>
      </c>
      <c r="N147" s="116">
        <v>43.23</v>
      </c>
      <c r="O147" s="116">
        <v>5.96</v>
      </c>
      <c r="P147" s="117">
        <v>45.5</v>
      </c>
      <c r="Q147" s="116">
        <v>0.49</v>
      </c>
      <c r="R147" s="116">
        <v>2.73</v>
      </c>
      <c r="S147" s="116">
        <v>1.39</v>
      </c>
      <c r="T147" s="116">
        <v>0.01</v>
      </c>
    </row>
    <row r="148" s="86" customFormat="1" ht="15" customHeight="1" spans="1:20">
      <c r="A148" s="134"/>
      <c r="B148" s="114" t="s">
        <v>132</v>
      </c>
      <c r="C148" s="115">
        <v>180</v>
      </c>
      <c r="D148" s="116">
        <v>5.22</v>
      </c>
      <c r="E148" s="117">
        <v>4.5</v>
      </c>
      <c r="F148" s="116">
        <v>7.38</v>
      </c>
      <c r="G148" s="117">
        <v>95.4</v>
      </c>
      <c r="H148" s="116">
        <v>0.05</v>
      </c>
      <c r="I148" s="116">
        <v>0.23</v>
      </c>
      <c r="J148" s="116">
        <v>1.44</v>
      </c>
      <c r="K148" s="117">
        <v>39.6</v>
      </c>
      <c r="L148" s="116">
        <v>0.05</v>
      </c>
      <c r="M148" s="117">
        <v>212.4</v>
      </c>
      <c r="N148" s="117">
        <v>172.8</v>
      </c>
      <c r="O148" s="117">
        <v>28.8</v>
      </c>
      <c r="P148" s="117">
        <v>259.2</v>
      </c>
      <c r="Q148" s="116">
        <v>0.18</v>
      </c>
      <c r="R148" s="117">
        <v>3.6</v>
      </c>
      <c r="S148" s="117">
        <v>16.2</v>
      </c>
      <c r="T148" s="116">
        <v>0.04</v>
      </c>
    </row>
    <row r="149" s="86" customFormat="1" spans="1:20">
      <c r="A149" s="119" t="s">
        <v>198</v>
      </c>
      <c r="B149" s="119"/>
      <c r="C149" s="120">
        <v>230</v>
      </c>
      <c r="D149" s="116">
        <v>9.28</v>
      </c>
      <c r="E149" s="116">
        <v>7.52</v>
      </c>
      <c r="F149" s="116">
        <v>32.73</v>
      </c>
      <c r="G149" s="116">
        <v>238.94</v>
      </c>
      <c r="H149" s="117">
        <v>0.1</v>
      </c>
      <c r="I149" s="116">
        <v>0.26</v>
      </c>
      <c r="J149" s="116">
        <v>1.47</v>
      </c>
      <c r="K149" s="116">
        <v>55.56</v>
      </c>
      <c r="L149" s="116">
        <v>0.16</v>
      </c>
      <c r="M149" s="116">
        <v>245.76</v>
      </c>
      <c r="N149" s="116">
        <v>216.03</v>
      </c>
      <c r="O149" s="116">
        <v>34.76</v>
      </c>
      <c r="P149" s="117">
        <v>304.7</v>
      </c>
      <c r="Q149" s="116">
        <v>0.67</v>
      </c>
      <c r="R149" s="116">
        <v>6.33</v>
      </c>
      <c r="S149" s="116">
        <v>17.59</v>
      </c>
      <c r="T149" s="116">
        <v>0.05</v>
      </c>
    </row>
    <row r="150" s="86" customFormat="1" spans="1:20">
      <c r="A150" s="121" t="s">
        <v>134</v>
      </c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33"/>
    </row>
    <row r="151" s="86" customFormat="1" ht="15" customHeight="1" spans="1:20">
      <c r="A151" s="113" t="s">
        <v>242</v>
      </c>
      <c r="B151" s="114" t="s">
        <v>30</v>
      </c>
      <c r="C151" s="115">
        <v>20</v>
      </c>
      <c r="D151" s="116">
        <v>0.22</v>
      </c>
      <c r="E151" s="116">
        <v>0.04</v>
      </c>
      <c r="F151" s="116">
        <v>0.76</v>
      </c>
      <c r="G151" s="117">
        <v>4.8</v>
      </c>
      <c r="H151" s="116">
        <v>0.01</v>
      </c>
      <c r="I151" s="116">
        <v>0.01</v>
      </c>
      <c r="J151" s="123">
        <v>5</v>
      </c>
      <c r="K151" s="117">
        <v>26.6</v>
      </c>
      <c r="L151" s="72"/>
      <c r="M151" s="117">
        <v>2.8</v>
      </c>
      <c r="N151" s="117">
        <v>5.2</v>
      </c>
      <c r="O151" s="123">
        <v>4</v>
      </c>
      <c r="P151" s="123">
        <v>58</v>
      </c>
      <c r="Q151" s="116">
        <v>0.18</v>
      </c>
      <c r="R151" s="116">
        <v>0.08</v>
      </c>
      <c r="S151" s="117">
        <v>0.4</v>
      </c>
      <c r="T151" s="72"/>
    </row>
    <row r="152" s="86" customFormat="1" ht="15" customHeight="1" spans="1:20">
      <c r="A152" s="118" t="s">
        <v>243</v>
      </c>
      <c r="B152" s="114" t="s">
        <v>244</v>
      </c>
      <c r="C152" s="115">
        <v>70</v>
      </c>
      <c r="D152" s="116">
        <v>14.57</v>
      </c>
      <c r="E152" s="116">
        <v>8.19</v>
      </c>
      <c r="F152" s="116">
        <v>4.15</v>
      </c>
      <c r="G152" s="116">
        <v>152.29</v>
      </c>
      <c r="H152" s="116">
        <v>0.08</v>
      </c>
      <c r="I152" s="116">
        <v>0.16</v>
      </c>
      <c r="J152" s="72">
        <v>0.46</v>
      </c>
      <c r="K152" s="116">
        <v>39.75</v>
      </c>
      <c r="L152" s="116">
        <v>0.22</v>
      </c>
      <c r="M152" s="116">
        <v>19.94</v>
      </c>
      <c r="N152" s="116">
        <v>134.44</v>
      </c>
      <c r="O152" s="116">
        <v>17.68</v>
      </c>
      <c r="P152" s="116">
        <v>169.93</v>
      </c>
      <c r="Q152" s="116">
        <v>0.89</v>
      </c>
      <c r="R152" s="116">
        <v>17.02</v>
      </c>
      <c r="S152" s="116">
        <v>1.44</v>
      </c>
      <c r="T152" s="72">
        <v>0</v>
      </c>
    </row>
    <row r="153" s="86" customFormat="1" ht="15" customHeight="1" spans="1:20">
      <c r="A153" s="113" t="s">
        <v>195</v>
      </c>
      <c r="B153" s="114" t="s">
        <v>106</v>
      </c>
      <c r="C153" s="115">
        <v>110</v>
      </c>
      <c r="D153" s="116">
        <v>3.64</v>
      </c>
      <c r="E153" s="117">
        <v>3.3</v>
      </c>
      <c r="F153" s="116">
        <v>22.48</v>
      </c>
      <c r="G153" s="116">
        <v>133.58</v>
      </c>
      <c r="H153" s="116">
        <v>0.04</v>
      </c>
      <c r="I153" s="116">
        <v>0.01</v>
      </c>
      <c r="J153" s="72"/>
      <c r="K153" s="116">
        <v>14.16</v>
      </c>
      <c r="L153" s="116">
        <v>0.06</v>
      </c>
      <c r="M153" s="116">
        <v>6.92</v>
      </c>
      <c r="N153" s="116">
        <v>27.28</v>
      </c>
      <c r="O153" s="116">
        <v>4.97</v>
      </c>
      <c r="P153" s="116">
        <v>36.24</v>
      </c>
      <c r="Q153" s="117">
        <v>0.5</v>
      </c>
      <c r="R153" s="116">
        <v>0.04</v>
      </c>
      <c r="S153" s="116">
        <v>0.46</v>
      </c>
      <c r="T153" s="116">
        <v>0.01</v>
      </c>
    </row>
    <row r="154" s="86" customFormat="1" ht="15" customHeight="1" spans="1:20">
      <c r="A154" s="118" t="s">
        <v>245</v>
      </c>
      <c r="B154" s="114" t="s">
        <v>246</v>
      </c>
      <c r="C154" s="115">
        <v>180</v>
      </c>
      <c r="D154" s="116">
        <v>0.15</v>
      </c>
      <c r="E154" s="116">
        <v>0.02</v>
      </c>
      <c r="F154" s="116">
        <v>8.65</v>
      </c>
      <c r="G154" s="117">
        <v>35.8</v>
      </c>
      <c r="H154" s="72"/>
      <c r="I154" s="116">
        <v>0.01</v>
      </c>
      <c r="J154" s="116">
        <v>0.95</v>
      </c>
      <c r="K154" s="116">
        <v>1.27</v>
      </c>
      <c r="L154" s="72"/>
      <c r="M154" s="116">
        <v>4.94</v>
      </c>
      <c r="N154" s="116">
        <v>5.92</v>
      </c>
      <c r="O154" s="116">
        <v>3.76</v>
      </c>
      <c r="P154" s="123">
        <v>28</v>
      </c>
      <c r="Q154" s="116">
        <v>0.46</v>
      </c>
      <c r="R154" s="116">
        <v>0.01</v>
      </c>
      <c r="S154" s="116">
        <v>0.12</v>
      </c>
      <c r="T154" s="72"/>
    </row>
    <row r="155" s="86" customFormat="1" ht="15" customHeight="1" spans="1:20">
      <c r="A155" s="118"/>
      <c r="B155" s="114" t="s">
        <v>52</v>
      </c>
      <c r="C155" s="115">
        <v>20</v>
      </c>
      <c r="D155" s="116">
        <v>1.52</v>
      </c>
      <c r="E155" s="116">
        <v>0.16</v>
      </c>
      <c r="F155" s="116">
        <v>9.84</v>
      </c>
      <c r="G155" s="123">
        <v>47</v>
      </c>
      <c r="H155" s="116">
        <v>0.02</v>
      </c>
      <c r="I155" s="116">
        <v>0.01</v>
      </c>
      <c r="J155" s="72"/>
      <c r="K155" s="72"/>
      <c r="L155" s="72"/>
      <c r="M155" s="123">
        <v>4</v>
      </c>
      <c r="N155" s="123">
        <v>13</v>
      </c>
      <c r="O155" s="117">
        <v>2.8</v>
      </c>
      <c r="P155" s="117">
        <v>18.6</v>
      </c>
      <c r="Q155" s="116">
        <v>0.22</v>
      </c>
      <c r="R155" s="117">
        <v>1.2</v>
      </c>
      <c r="S155" s="116">
        <v>0.64</v>
      </c>
      <c r="T155" s="72"/>
    </row>
    <row r="156" s="86" customFormat="1" spans="1:20">
      <c r="A156" s="119" t="s">
        <v>205</v>
      </c>
      <c r="B156" s="119"/>
      <c r="C156" s="120">
        <v>400</v>
      </c>
      <c r="D156" s="117">
        <v>20.1</v>
      </c>
      <c r="E156" s="116">
        <v>11.71</v>
      </c>
      <c r="F156" s="116">
        <v>45.88</v>
      </c>
      <c r="G156" s="116">
        <v>373.47</v>
      </c>
      <c r="H156" s="116">
        <v>0.15</v>
      </c>
      <c r="I156" s="117">
        <v>0.2</v>
      </c>
      <c r="J156" s="116">
        <v>6.41</v>
      </c>
      <c r="K156" s="116">
        <v>81.78</v>
      </c>
      <c r="L156" s="116">
        <v>0.28</v>
      </c>
      <c r="M156" s="117">
        <v>38.6</v>
      </c>
      <c r="N156" s="116">
        <v>185.84</v>
      </c>
      <c r="O156" s="116">
        <v>33.21</v>
      </c>
      <c r="P156" s="116">
        <v>310.77</v>
      </c>
      <c r="Q156" s="116">
        <v>2.25</v>
      </c>
      <c r="R156" s="116">
        <v>18.35</v>
      </c>
      <c r="S156" s="116">
        <v>3.06</v>
      </c>
      <c r="T156" s="116">
        <v>0.01</v>
      </c>
    </row>
    <row r="157" s="86" customFormat="1" spans="1:20">
      <c r="A157" s="119" t="s">
        <v>206</v>
      </c>
      <c r="B157" s="119"/>
      <c r="C157" s="125">
        <v>1665</v>
      </c>
      <c r="D157" s="116">
        <v>72.56</v>
      </c>
      <c r="E157" s="116">
        <v>50.33</v>
      </c>
      <c r="F157" s="123">
        <v>193</v>
      </c>
      <c r="G157" s="116">
        <v>1531.73</v>
      </c>
      <c r="H157" s="116">
        <v>0.69</v>
      </c>
      <c r="I157" s="116">
        <v>1.04</v>
      </c>
      <c r="J157" s="116">
        <v>94.27</v>
      </c>
      <c r="K157" s="116">
        <v>491.73</v>
      </c>
      <c r="L157" s="116">
        <v>0.69</v>
      </c>
      <c r="M157" s="116">
        <v>604.47</v>
      </c>
      <c r="N157" s="116">
        <v>960.65</v>
      </c>
      <c r="O157" s="116">
        <v>198.85</v>
      </c>
      <c r="P157" s="116">
        <v>2244.47</v>
      </c>
      <c r="Q157" s="116">
        <v>8.25</v>
      </c>
      <c r="R157" s="116">
        <v>72.16</v>
      </c>
      <c r="S157" s="116">
        <v>48.48</v>
      </c>
      <c r="T157" s="116">
        <v>0.22</v>
      </c>
    </row>
    <row r="158" s="86" customFormat="1" spans="1:20">
      <c r="A158" s="126"/>
      <c r="B158" s="127"/>
      <c r="C158" s="127"/>
      <c r="D158" s="4"/>
      <c r="E158" s="4"/>
      <c r="F158" s="4"/>
      <c r="G158" s="4"/>
      <c r="H158" s="4"/>
      <c r="I158" s="4"/>
      <c r="J158" s="4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</row>
    <row r="159" s="86" customFormat="1" spans="1:20">
      <c r="A159" s="128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92"/>
      <c r="Q159" s="92"/>
      <c r="R159" s="92"/>
      <c r="S159" s="92"/>
      <c r="T159" s="92"/>
    </row>
    <row r="160" s="86" customFormat="1" customHeight="1" spans="1:20">
      <c r="A160" s="129"/>
      <c r="B160" s="127"/>
      <c r="C160" s="127"/>
      <c r="D160" s="95"/>
      <c r="E160" s="96"/>
      <c r="F160" s="4"/>
      <c r="G160" s="4"/>
      <c r="H160" s="95"/>
      <c r="I160" s="95"/>
      <c r="J160" s="95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="86" customFormat="1" spans="1:20">
      <c r="A161" s="127"/>
      <c r="B161" s="127"/>
      <c r="C161" s="130"/>
      <c r="D161" s="130"/>
      <c r="E161" s="4"/>
      <c r="F161" s="4"/>
      <c r="G161" s="4"/>
      <c r="H161" s="95"/>
      <c r="I161" s="95"/>
      <c r="J161" s="95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="86" customFormat="1" customHeight="1" spans="1:20">
      <c r="A162" s="99" t="s">
        <v>158</v>
      </c>
      <c r="B162" s="99" t="s">
        <v>159</v>
      </c>
      <c r="C162" s="100" t="s">
        <v>160</v>
      </c>
      <c r="D162" s="101" t="s">
        <v>161</v>
      </c>
      <c r="E162" s="101"/>
      <c r="F162" s="101"/>
      <c r="G162" s="102" t="s">
        <v>162</v>
      </c>
      <c r="H162" s="101" t="s">
        <v>163</v>
      </c>
      <c r="I162" s="101"/>
      <c r="J162" s="101"/>
      <c r="K162" s="101"/>
      <c r="L162" s="101"/>
      <c r="M162" s="101" t="s">
        <v>164</v>
      </c>
      <c r="N162" s="101"/>
      <c r="O162" s="101"/>
      <c r="P162" s="101"/>
      <c r="Q162" s="101"/>
      <c r="R162" s="101"/>
      <c r="S162" s="101"/>
      <c r="T162" s="101"/>
    </row>
    <row r="163" s="86" customFormat="1" spans="1:20">
      <c r="A163" s="103"/>
      <c r="B163" s="103"/>
      <c r="C163" s="104"/>
      <c r="D163" s="101" t="s">
        <v>165</v>
      </c>
      <c r="E163" s="101" t="s">
        <v>166</v>
      </c>
      <c r="F163" s="101" t="s">
        <v>167</v>
      </c>
      <c r="G163" s="105"/>
      <c r="H163" s="101" t="s">
        <v>168</v>
      </c>
      <c r="I163" s="101" t="s">
        <v>169</v>
      </c>
      <c r="J163" s="101" t="s">
        <v>170</v>
      </c>
      <c r="K163" s="101" t="s">
        <v>171</v>
      </c>
      <c r="L163" s="101" t="s">
        <v>172</v>
      </c>
      <c r="M163" s="101" t="s">
        <v>173</v>
      </c>
      <c r="N163" s="101" t="s">
        <v>174</v>
      </c>
      <c r="O163" s="101" t="s">
        <v>175</v>
      </c>
      <c r="P163" s="101" t="s">
        <v>176</v>
      </c>
      <c r="Q163" s="101" t="s">
        <v>177</v>
      </c>
      <c r="R163" s="101" t="s">
        <v>178</v>
      </c>
      <c r="S163" s="101" t="s">
        <v>179</v>
      </c>
      <c r="T163" s="101" t="s">
        <v>180</v>
      </c>
    </row>
    <row r="164" s="86" customFormat="1" spans="1:20">
      <c r="A164" s="106">
        <v>1</v>
      </c>
      <c r="B164" s="107">
        <v>2</v>
      </c>
      <c r="C164" s="107">
        <v>3</v>
      </c>
      <c r="D164" s="108">
        <v>4</v>
      </c>
      <c r="E164" s="108">
        <v>5</v>
      </c>
      <c r="F164" s="108">
        <v>6</v>
      </c>
      <c r="G164" s="108">
        <v>7</v>
      </c>
      <c r="H164" s="108">
        <v>8</v>
      </c>
      <c r="I164" s="108">
        <v>9</v>
      </c>
      <c r="J164" s="108">
        <v>10</v>
      </c>
      <c r="K164" s="108">
        <v>11</v>
      </c>
      <c r="L164" s="108">
        <v>12</v>
      </c>
      <c r="M164" s="108">
        <v>13</v>
      </c>
      <c r="N164" s="108">
        <v>14</v>
      </c>
      <c r="O164" s="108">
        <v>15</v>
      </c>
      <c r="P164" s="108">
        <v>16</v>
      </c>
      <c r="Q164" s="108">
        <v>17</v>
      </c>
      <c r="R164" s="108">
        <v>18</v>
      </c>
      <c r="S164" s="108">
        <v>19</v>
      </c>
      <c r="T164" s="108">
        <v>20</v>
      </c>
    </row>
    <row r="165" s="86" customFormat="1" spans="1:20">
      <c r="A165" s="109" t="s">
        <v>181</v>
      </c>
      <c r="B165" s="110" t="s">
        <v>247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</row>
    <row r="166" s="86" customFormat="1" spans="1:20">
      <c r="A166" s="109" t="s">
        <v>183</v>
      </c>
      <c r="B166" s="110">
        <v>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</row>
    <row r="167" s="86" customFormat="1" spans="1:20">
      <c r="A167" s="111" t="s">
        <v>184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32"/>
    </row>
    <row r="168" s="86" customFormat="1" ht="15" customHeight="1" spans="1:20">
      <c r="A168" s="113" t="s">
        <v>185</v>
      </c>
      <c r="B168" s="114" t="s">
        <v>27</v>
      </c>
      <c r="C168" s="115">
        <v>5</v>
      </c>
      <c r="D168" s="116">
        <v>0.03</v>
      </c>
      <c r="E168" s="116">
        <v>4.13</v>
      </c>
      <c r="F168" s="116">
        <v>0.04</v>
      </c>
      <c r="G168" s="117">
        <v>37.4</v>
      </c>
      <c r="H168" s="72"/>
      <c r="I168" s="116">
        <v>0.01</v>
      </c>
      <c r="J168" s="72"/>
      <c r="K168" s="117">
        <v>29.5</v>
      </c>
      <c r="L168" s="116">
        <v>0.08</v>
      </c>
      <c r="M168" s="117">
        <v>0.6</v>
      </c>
      <c r="N168" s="116">
        <v>0.95</v>
      </c>
      <c r="O168" s="72"/>
      <c r="P168" s="116">
        <v>0.75</v>
      </c>
      <c r="Q168" s="116">
        <v>0.01</v>
      </c>
      <c r="R168" s="116">
        <v>0.05</v>
      </c>
      <c r="S168" s="72"/>
      <c r="T168" s="72"/>
    </row>
    <row r="169" s="86" customFormat="1" ht="15" customHeight="1" spans="1:20">
      <c r="A169" s="113" t="s">
        <v>186</v>
      </c>
      <c r="B169" s="114" t="s">
        <v>28</v>
      </c>
      <c r="C169" s="115">
        <v>10</v>
      </c>
      <c r="D169" s="116">
        <v>2.32</v>
      </c>
      <c r="E169" s="116">
        <v>2.95</v>
      </c>
      <c r="F169" s="72"/>
      <c r="G169" s="117">
        <v>36.4</v>
      </c>
      <c r="H169" s="72"/>
      <c r="I169" s="116">
        <v>0.03</v>
      </c>
      <c r="J169" s="116">
        <v>0.07</v>
      </c>
      <c r="K169" s="117">
        <v>28.8</v>
      </c>
      <c r="L169" s="117">
        <v>0.1</v>
      </c>
      <c r="M169" s="123">
        <v>88</v>
      </c>
      <c r="N169" s="123">
        <v>50</v>
      </c>
      <c r="O169" s="117">
        <v>3.5</v>
      </c>
      <c r="P169" s="117">
        <v>8.8</v>
      </c>
      <c r="Q169" s="117">
        <v>0.1</v>
      </c>
      <c r="R169" s="116">
        <v>1.45</v>
      </c>
      <c r="S169" s="117">
        <v>0.9</v>
      </c>
      <c r="T169" s="72"/>
    </row>
    <row r="170" s="86" customFormat="1" ht="15" customHeight="1" spans="1:20">
      <c r="A170" s="113" t="s">
        <v>187</v>
      </c>
      <c r="B170" s="114" t="s">
        <v>248</v>
      </c>
      <c r="C170" s="115">
        <v>150</v>
      </c>
      <c r="D170" s="116">
        <v>5.14</v>
      </c>
      <c r="E170" s="116">
        <v>3.45</v>
      </c>
      <c r="F170" s="116">
        <v>21.51</v>
      </c>
      <c r="G170" s="116">
        <v>137.92</v>
      </c>
      <c r="H170" s="116">
        <v>0.11</v>
      </c>
      <c r="I170" s="117">
        <v>0.1</v>
      </c>
      <c r="J170" s="116">
        <v>1.24</v>
      </c>
      <c r="K170" s="116">
        <v>9.43</v>
      </c>
      <c r="L170" s="116">
        <v>0.03</v>
      </c>
      <c r="M170" s="116">
        <v>86.19</v>
      </c>
      <c r="N170" s="116">
        <v>133.73</v>
      </c>
      <c r="O170" s="116">
        <v>16.22</v>
      </c>
      <c r="P170" s="116">
        <v>167.93</v>
      </c>
      <c r="Q170" s="116">
        <v>0.99</v>
      </c>
      <c r="R170" s="117">
        <v>7.7</v>
      </c>
      <c r="S170" s="116">
        <v>6.71</v>
      </c>
      <c r="T170" s="116">
        <v>0.02</v>
      </c>
    </row>
    <row r="171" s="86" customFormat="1" ht="15" customHeight="1" spans="1:20">
      <c r="A171" s="118" t="s">
        <v>249</v>
      </c>
      <c r="B171" s="114" t="s">
        <v>250</v>
      </c>
      <c r="C171" s="115">
        <v>180</v>
      </c>
      <c r="D171" s="116">
        <v>3.39</v>
      </c>
      <c r="E171" s="117">
        <v>3.5</v>
      </c>
      <c r="F171" s="116">
        <v>12.89</v>
      </c>
      <c r="G171" s="117">
        <v>97.7</v>
      </c>
      <c r="H171" s="116">
        <v>0.04</v>
      </c>
      <c r="I171" s="116">
        <v>0.15</v>
      </c>
      <c r="J171" s="117">
        <v>1.3</v>
      </c>
      <c r="K171" s="116">
        <v>22.06</v>
      </c>
      <c r="L171" s="116">
        <v>0.04</v>
      </c>
      <c r="M171" s="117">
        <v>122.8</v>
      </c>
      <c r="N171" s="117">
        <v>103.1</v>
      </c>
      <c r="O171" s="117">
        <v>22.5</v>
      </c>
      <c r="P171" s="116">
        <v>176.42</v>
      </c>
      <c r="Q171" s="116">
        <v>0.56</v>
      </c>
      <c r="R171" s="123">
        <v>1</v>
      </c>
      <c r="S171" s="123">
        <v>9</v>
      </c>
      <c r="T171" s="116">
        <v>0.03</v>
      </c>
    </row>
    <row r="172" s="86" customFormat="1" ht="15" customHeight="1" spans="1:20">
      <c r="A172" s="118"/>
      <c r="B172" s="114" t="s">
        <v>52</v>
      </c>
      <c r="C172" s="115">
        <v>15</v>
      </c>
      <c r="D172" s="116">
        <v>1.14</v>
      </c>
      <c r="E172" s="116">
        <v>0.12</v>
      </c>
      <c r="F172" s="116">
        <v>7.38</v>
      </c>
      <c r="G172" s="116">
        <v>35.25</v>
      </c>
      <c r="H172" s="116">
        <v>0.02</v>
      </c>
      <c r="I172" s="72"/>
      <c r="J172" s="72"/>
      <c r="K172" s="72"/>
      <c r="L172" s="72"/>
      <c r="M172" s="123">
        <v>3</v>
      </c>
      <c r="N172" s="116">
        <v>9.75</v>
      </c>
      <c r="O172" s="117">
        <v>2.1</v>
      </c>
      <c r="P172" s="116">
        <v>13.95</v>
      </c>
      <c r="Q172" s="116">
        <v>0.17</v>
      </c>
      <c r="R172" s="117">
        <v>0.9</v>
      </c>
      <c r="S172" s="116">
        <v>0.48</v>
      </c>
      <c r="T172" s="72"/>
    </row>
    <row r="173" s="86" customFormat="1" spans="1:20">
      <c r="A173" s="119" t="s">
        <v>189</v>
      </c>
      <c r="B173" s="119"/>
      <c r="C173" s="120">
        <v>360</v>
      </c>
      <c r="D173" s="116">
        <v>12.02</v>
      </c>
      <c r="E173" s="116">
        <v>14.15</v>
      </c>
      <c r="F173" s="116">
        <v>41.82</v>
      </c>
      <c r="G173" s="116">
        <v>344.67</v>
      </c>
      <c r="H173" s="116">
        <v>0.17</v>
      </c>
      <c r="I173" s="116">
        <v>0.29</v>
      </c>
      <c r="J173" s="116">
        <v>2.61</v>
      </c>
      <c r="K173" s="116">
        <v>89.79</v>
      </c>
      <c r="L173" s="116">
        <v>0.25</v>
      </c>
      <c r="M173" s="116">
        <v>300.59</v>
      </c>
      <c r="N173" s="116">
        <v>297.53</v>
      </c>
      <c r="O173" s="116">
        <v>44.32</v>
      </c>
      <c r="P173" s="116">
        <v>367.85</v>
      </c>
      <c r="Q173" s="116">
        <v>1.83</v>
      </c>
      <c r="R173" s="117">
        <v>11.1</v>
      </c>
      <c r="S173" s="116">
        <v>17.09</v>
      </c>
      <c r="T173" s="116">
        <v>0.05</v>
      </c>
    </row>
    <row r="174" s="86" customFormat="1" spans="1:20">
      <c r="A174" s="121" t="s">
        <v>53</v>
      </c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33"/>
    </row>
    <row r="175" s="86" customFormat="1" spans="1:20">
      <c r="A175" s="118" t="s">
        <v>190</v>
      </c>
      <c r="B175" s="114" t="s">
        <v>58</v>
      </c>
      <c r="C175" s="113">
        <v>100</v>
      </c>
      <c r="D175" s="117">
        <v>0.4</v>
      </c>
      <c r="E175" s="117">
        <v>0.3</v>
      </c>
      <c r="F175" s="117">
        <v>10.3</v>
      </c>
      <c r="G175" s="123">
        <v>47</v>
      </c>
      <c r="H175" s="116">
        <v>0.02</v>
      </c>
      <c r="I175" s="116">
        <v>0.03</v>
      </c>
      <c r="J175" s="123">
        <v>5</v>
      </c>
      <c r="K175" s="123">
        <v>2</v>
      </c>
      <c r="L175" s="72"/>
      <c r="M175" s="123">
        <v>19</v>
      </c>
      <c r="N175" s="123">
        <v>16</v>
      </c>
      <c r="O175" s="123">
        <v>12</v>
      </c>
      <c r="P175" s="123">
        <v>155</v>
      </c>
      <c r="Q175" s="117">
        <v>2.3</v>
      </c>
      <c r="R175" s="117">
        <v>0.1</v>
      </c>
      <c r="S175" s="123">
        <v>1</v>
      </c>
      <c r="T175" s="116">
        <v>0.01</v>
      </c>
    </row>
    <row r="176" s="86" customFormat="1" spans="1:20">
      <c r="A176" s="119" t="s">
        <v>191</v>
      </c>
      <c r="B176" s="119"/>
      <c r="C176" s="106">
        <v>100</v>
      </c>
      <c r="D176" s="117">
        <v>0.4</v>
      </c>
      <c r="E176" s="117">
        <v>0.3</v>
      </c>
      <c r="F176" s="117">
        <v>10.3</v>
      </c>
      <c r="G176" s="123">
        <v>47</v>
      </c>
      <c r="H176" s="116">
        <v>0.02</v>
      </c>
      <c r="I176" s="116">
        <v>0.03</v>
      </c>
      <c r="J176" s="123">
        <v>5</v>
      </c>
      <c r="K176" s="123">
        <v>2</v>
      </c>
      <c r="L176" s="72"/>
      <c r="M176" s="123">
        <v>19</v>
      </c>
      <c r="N176" s="123">
        <v>16</v>
      </c>
      <c r="O176" s="123">
        <v>12</v>
      </c>
      <c r="P176" s="123">
        <v>155</v>
      </c>
      <c r="Q176" s="117">
        <v>2.3</v>
      </c>
      <c r="R176" s="117">
        <v>0.1</v>
      </c>
      <c r="S176" s="123">
        <v>1</v>
      </c>
      <c r="T176" s="116">
        <v>0.01</v>
      </c>
    </row>
    <row r="177" s="86" customFormat="1" spans="1:20">
      <c r="A177" s="121" t="s">
        <v>59</v>
      </c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33"/>
    </row>
    <row r="178" s="86" customFormat="1" ht="15" customHeight="1" spans="1:20">
      <c r="A178" s="113" t="s">
        <v>251</v>
      </c>
      <c r="B178" s="114" t="s">
        <v>64</v>
      </c>
      <c r="C178" s="115">
        <v>30</v>
      </c>
      <c r="D178" s="116">
        <v>0.43</v>
      </c>
      <c r="E178" s="116">
        <v>1.37</v>
      </c>
      <c r="F178" s="116">
        <v>2.21</v>
      </c>
      <c r="G178" s="116">
        <v>23.32</v>
      </c>
      <c r="H178" s="116">
        <v>0.01</v>
      </c>
      <c r="I178" s="116">
        <v>0.01</v>
      </c>
      <c r="J178" s="116">
        <v>1.72</v>
      </c>
      <c r="K178" s="116">
        <v>36.37</v>
      </c>
      <c r="L178" s="72"/>
      <c r="M178" s="123">
        <v>8</v>
      </c>
      <c r="N178" s="116">
        <v>11.91</v>
      </c>
      <c r="O178" s="116">
        <v>5.36</v>
      </c>
      <c r="P178" s="116">
        <v>75.51</v>
      </c>
      <c r="Q178" s="116">
        <v>0.23</v>
      </c>
      <c r="R178" s="116">
        <v>0.11</v>
      </c>
      <c r="S178" s="116">
        <v>1.01</v>
      </c>
      <c r="T178" s="116">
        <v>0.01</v>
      </c>
    </row>
    <row r="179" s="86" customFormat="1" ht="15" customHeight="1" spans="1:20">
      <c r="A179" s="113" t="s">
        <v>252</v>
      </c>
      <c r="B179" s="114" t="s">
        <v>78</v>
      </c>
      <c r="C179" s="115">
        <v>180</v>
      </c>
      <c r="D179" s="116">
        <v>4.53</v>
      </c>
      <c r="E179" s="116">
        <v>5.66</v>
      </c>
      <c r="F179" s="116">
        <v>6.97</v>
      </c>
      <c r="G179" s="116">
        <v>97.52</v>
      </c>
      <c r="H179" s="116">
        <v>0.05</v>
      </c>
      <c r="I179" s="116">
        <v>0.07</v>
      </c>
      <c r="J179" s="116">
        <v>9.36</v>
      </c>
      <c r="K179" s="116">
        <v>85.31</v>
      </c>
      <c r="L179" s="116">
        <v>0.01</v>
      </c>
      <c r="M179" s="116">
        <v>32.13</v>
      </c>
      <c r="N179" s="116">
        <v>64.21</v>
      </c>
      <c r="O179" s="116">
        <v>18.35</v>
      </c>
      <c r="P179" s="116">
        <v>301.37</v>
      </c>
      <c r="Q179" s="116">
        <v>0.93</v>
      </c>
      <c r="R179" s="116">
        <v>0.27</v>
      </c>
      <c r="S179" s="116">
        <v>4.46</v>
      </c>
      <c r="T179" s="116">
        <v>0.03</v>
      </c>
    </row>
    <row r="180" s="86" customFormat="1" ht="15" customHeight="1" spans="1:20">
      <c r="A180" s="118" t="s">
        <v>253</v>
      </c>
      <c r="B180" s="114" t="s">
        <v>254</v>
      </c>
      <c r="C180" s="115">
        <v>63</v>
      </c>
      <c r="D180" s="116">
        <v>9.14</v>
      </c>
      <c r="E180" s="116">
        <v>7.6</v>
      </c>
      <c r="F180" s="116">
        <v>7.73</v>
      </c>
      <c r="G180" s="116">
        <v>135.87</v>
      </c>
      <c r="H180" s="116">
        <v>0.08</v>
      </c>
      <c r="I180" s="117">
        <v>0.4</v>
      </c>
      <c r="J180" s="116">
        <v>2.98</v>
      </c>
      <c r="K180" s="116">
        <v>1023.32</v>
      </c>
      <c r="L180" s="116">
        <v>0.29</v>
      </c>
      <c r="M180" s="116">
        <v>23.81</v>
      </c>
      <c r="N180" s="116">
        <v>117.62</v>
      </c>
      <c r="O180" s="116">
        <v>12.36</v>
      </c>
      <c r="P180" s="116">
        <v>149.77</v>
      </c>
      <c r="Q180" s="116">
        <v>2.04</v>
      </c>
      <c r="R180" s="117">
        <v>8.13</v>
      </c>
      <c r="S180" s="116">
        <v>4.11</v>
      </c>
      <c r="T180" s="116">
        <v>0.05</v>
      </c>
    </row>
    <row r="181" s="86" customFormat="1" ht="15" customHeight="1" spans="1:20">
      <c r="A181" s="113" t="s">
        <v>218</v>
      </c>
      <c r="B181" s="114" t="s">
        <v>108</v>
      </c>
      <c r="C181" s="115">
        <v>110</v>
      </c>
      <c r="D181" s="116">
        <v>4.28</v>
      </c>
      <c r="E181" s="116">
        <v>3.95</v>
      </c>
      <c r="F181" s="116">
        <v>18.74</v>
      </c>
      <c r="G181" s="116">
        <v>126.89</v>
      </c>
      <c r="H181" s="116">
        <v>0.11</v>
      </c>
      <c r="I181" s="116">
        <v>0.06</v>
      </c>
      <c r="J181" s="72"/>
      <c r="K181" s="116">
        <v>14.59</v>
      </c>
      <c r="L181" s="116">
        <v>0.06</v>
      </c>
      <c r="M181" s="116">
        <v>7.41</v>
      </c>
      <c r="N181" s="116">
        <v>94.13</v>
      </c>
      <c r="O181" s="117">
        <v>63.4</v>
      </c>
      <c r="P181" s="116">
        <v>114.06</v>
      </c>
      <c r="Q181" s="116">
        <v>2.11</v>
      </c>
      <c r="R181" s="116">
        <v>1.84</v>
      </c>
      <c r="S181" s="116">
        <v>1.05</v>
      </c>
      <c r="T181" s="116">
        <v>0.01</v>
      </c>
    </row>
    <row r="182" s="86" customFormat="1" ht="15" customHeight="1" spans="1:20">
      <c r="A182" s="118"/>
      <c r="B182" s="114" t="s">
        <v>115</v>
      </c>
      <c r="C182" s="115">
        <v>150</v>
      </c>
      <c r="D182" s="116">
        <v>0.75</v>
      </c>
      <c r="E182" s="116">
        <v>0.15</v>
      </c>
      <c r="F182" s="116">
        <v>15.15</v>
      </c>
      <c r="G182" s="123">
        <v>69</v>
      </c>
      <c r="H182" s="116">
        <v>0.02</v>
      </c>
      <c r="I182" s="116">
        <v>0.02</v>
      </c>
      <c r="J182" s="123">
        <v>3</v>
      </c>
      <c r="K182" s="72"/>
      <c r="L182" s="72"/>
      <c r="M182" s="117">
        <v>10.5</v>
      </c>
      <c r="N182" s="117">
        <v>10.5</v>
      </c>
      <c r="O182" s="123">
        <v>6</v>
      </c>
      <c r="P182" s="123">
        <v>180</v>
      </c>
      <c r="Q182" s="117">
        <v>2.1</v>
      </c>
      <c r="R182" s="72"/>
      <c r="S182" s="117">
        <v>1.5</v>
      </c>
      <c r="T182" s="72"/>
    </row>
    <row r="183" s="86" customFormat="1" ht="15" customHeight="1" spans="1:20">
      <c r="A183" s="118"/>
      <c r="B183" s="114" t="s">
        <v>52</v>
      </c>
      <c r="C183" s="115">
        <v>20</v>
      </c>
      <c r="D183" s="116">
        <v>1.52</v>
      </c>
      <c r="E183" s="116">
        <v>0.16</v>
      </c>
      <c r="F183" s="116">
        <v>9.84</v>
      </c>
      <c r="G183" s="123">
        <v>47</v>
      </c>
      <c r="H183" s="116">
        <v>0.02</v>
      </c>
      <c r="I183" s="116">
        <v>0.01</v>
      </c>
      <c r="J183" s="72"/>
      <c r="K183" s="72"/>
      <c r="L183" s="72"/>
      <c r="M183" s="123">
        <v>4</v>
      </c>
      <c r="N183" s="123">
        <v>13</v>
      </c>
      <c r="O183" s="117">
        <v>2.8</v>
      </c>
      <c r="P183" s="117">
        <v>18.6</v>
      </c>
      <c r="Q183" s="116">
        <v>0.22</v>
      </c>
      <c r="R183" s="117">
        <v>1.2</v>
      </c>
      <c r="S183" s="116">
        <v>0.64</v>
      </c>
      <c r="T183" s="72"/>
    </row>
    <row r="184" s="86" customFormat="1" ht="15" customHeight="1" spans="1:20">
      <c r="A184" s="118"/>
      <c r="B184" s="114" t="s">
        <v>122</v>
      </c>
      <c r="C184" s="115">
        <v>10</v>
      </c>
      <c r="D184" s="116">
        <v>0.56</v>
      </c>
      <c r="E184" s="116">
        <v>0.11</v>
      </c>
      <c r="F184" s="116">
        <v>4.94</v>
      </c>
      <c r="G184" s="117">
        <v>23.2</v>
      </c>
      <c r="H184" s="116">
        <v>0.01</v>
      </c>
      <c r="I184" s="72"/>
      <c r="J184" s="72"/>
      <c r="K184" s="72"/>
      <c r="L184" s="72"/>
      <c r="M184" s="117">
        <v>2.3</v>
      </c>
      <c r="N184" s="117">
        <v>10.6</v>
      </c>
      <c r="O184" s="117">
        <v>2.5</v>
      </c>
      <c r="P184" s="117">
        <v>15.5</v>
      </c>
      <c r="Q184" s="116">
        <v>0.31</v>
      </c>
      <c r="R184" s="116">
        <v>0.55</v>
      </c>
      <c r="S184" s="116">
        <v>0.44</v>
      </c>
      <c r="T184" s="72"/>
    </row>
    <row r="185" s="86" customFormat="1" spans="1:20">
      <c r="A185" s="119" t="s">
        <v>196</v>
      </c>
      <c r="B185" s="119"/>
      <c r="C185" s="120">
        <v>563</v>
      </c>
      <c r="D185" s="116">
        <v>21.21</v>
      </c>
      <c r="E185" s="123">
        <v>19</v>
      </c>
      <c r="F185" s="116">
        <v>65.58</v>
      </c>
      <c r="G185" s="117">
        <v>522.8</v>
      </c>
      <c r="H185" s="117">
        <v>0.3</v>
      </c>
      <c r="I185" s="116">
        <v>0.57</v>
      </c>
      <c r="J185" s="116">
        <v>17.06</v>
      </c>
      <c r="K185" s="116">
        <v>1159.59</v>
      </c>
      <c r="L185" s="116">
        <v>0.36</v>
      </c>
      <c r="M185" s="116">
        <v>88.15</v>
      </c>
      <c r="N185" s="116">
        <v>321.97</v>
      </c>
      <c r="O185" s="116">
        <v>110.77</v>
      </c>
      <c r="P185" s="116">
        <v>854.81</v>
      </c>
      <c r="Q185" s="116">
        <v>7.94</v>
      </c>
      <c r="R185" s="117">
        <v>12.1</v>
      </c>
      <c r="S185" s="116">
        <v>13.21</v>
      </c>
      <c r="T185" s="117">
        <v>0.1</v>
      </c>
    </row>
    <row r="186" s="86" customFormat="1" spans="1:20">
      <c r="A186" s="121" t="s">
        <v>123</v>
      </c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33"/>
    </row>
    <row r="187" s="86" customFormat="1" ht="15" customHeight="1" spans="1:20">
      <c r="A187" s="134"/>
      <c r="B187" s="114" t="s">
        <v>125</v>
      </c>
      <c r="C187" s="115">
        <v>30</v>
      </c>
      <c r="D187" s="116">
        <v>2.25</v>
      </c>
      <c r="E187" s="116">
        <v>2.94</v>
      </c>
      <c r="F187" s="116">
        <v>22.32</v>
      </c>
      <c r="G187" s="117">
        <v>125.1</v>
      </c>
      <c r="H187" s="116">
        <v>0.02</v>
      </c>
      <c r="I187" s="116">
        <v>0.02</v>
      </c>
      <c r="J187" s="72"/>
      <c r="K187" s="123">
        <v>3</v>
      </c>
      <c r="L187" s="72"/>
      <c r="M187" s="117">
        <v>8.7</v>
      </c>
      <c r="N187" s="123">
        <v>27</v>
      </c>
      <c r="O187" s="123">
        <v>6</v>
      </c>
      <c r="P187" s="123">
        <v>33</v>
      </c>
      <c r="Q187" s="116">
        <v>0.63</v>
      </c>
      <c r="R187" s="72"/>
      <c r="S187" s="72"/>
      <c r="T187" s="72"/>
    </row>
    <row r="188" s="86" customFormat="1" ht="15" customHeight="1" spans="1:20">
      <c r="A188" s="118"/>
      <c r="B188" s="114" t="s">
        <v>133</v>
      </c>
      <c r="C188" s="115">
        <v>180</v>
      </c>
      <c r="D188" s="116">
        <v>5.22</v>
      </c>
      <c r="E188" s="117">
        <v>4.5</v>
      </c>
      <c r="F188" s="116">
        <v>7.56</v>
      </c>
      <c r="G188" s="117">
        <v>97.2</v>
      </c>
      <c r="H188" s="116">
        <v>0.04</v>
      </c>
      <c r="I188" s="116">
        <v>0.23</v>
      </c>
      <c r="J188" s="116">
        <v>0.54</v>
      </c>
      <c r="K188" s="117">
        <v>39.6</v>
      </c>
      <c r="L188" s="116">
        <v>0.06</v>
      </c>
      <c r="M188" s="117">
        <v>223.2</v>
      </c>
      <c r="N188" s="117">
        <v>165.6</v>
      </c>
      <c r="O188" s="117">
        <v>25.2</v>
      </c>
      <c r="P188" s="117">
        <v>262.8</v>
      </c>
      <c r="Q188" s="116">
        <v>0.18</v>
      </c>
      <c r="R188" s="117">
        <v>1.8</v>
      </c>
      <c r="S188" s="117">
        <v>16.2</v>
      </c>
      <c r="T188" s="116">
        <v>0.04</v>
      </c>
    </row>
    <row r="189" s="86" customFormat="1" spans="1:20">
      <c r="A189" s="119" t="s">
        <v>198</v>
      </c>
      <c r="B189" s="119"/>
      <c r="C189" s="120">
        <v>210</v>
      </c>
      <c r="D189" s="116">
        <v>7.47</v>
      </c>
      <c r="E189" s="116">
        <v>7.44</v>
      </c>
      <c r="F189" s="116">
        <v>29.88</v>
      </c>
      <c r="G189" s="117">
        <v>222.3</v>
      </c>
      <c r="H189" s="116">
        <v>0.06</v>
      </c>
      <c r="I189" s="116">
        <v>0.25</v>
      </c>
      <c r="J189" s="116">
        <v>0.54</v>
      </c>
      <c r="K189" s="117">
        <v>42.6</v>
      </c>
      <c r="L189" s="116">
        <v>0.06</v>
      </c>
      <c r="M189" s="117">
        <v>231.9</v>
      </c>
      <c r="N189" s="117">
        <v>192.6</v>
      </c>
      <c r="O189" s="117">
        <v>31.2</v>
      </c>
      <c r="P189" s="117">
        <v>295.8</v>
      </c>
      <c r="Q189" s="116">
        <v>0.81</v>
      </c>
      <c r="R189" s="117">
        <v>1.8</v>
      </c>
      <c r="S189" s="117">
        <v>16.2</v>
      </c>
      <c r="T189" s="116">
        <v>0.04</v>
      </c>
    </row>
    <row r="190" s="86" customFormat="1" spans="1:20">
      <c r="A190" s="121" t="s">
        <v>134</v>
      </c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33"/>
    </row>
    <row r="191" s="86" customFormat="1" ht="15" customHeight="1" spans="1:20">
      <c r="A191" s="113" t="s">
        <v>199</v>
      </c>
      <c r="B191" s="114" t="s">
        <v>135</v>
      </c>
      <c r="C191" s="115">
        <v>30</v>
      </c>
      <c r="D191" s="116">
        <v>0.39</v>
      </c>
      <c r="E191" s="116">
        <v>0.03</v>
      </c>
      <c r="F191" s="116">
        <v>1.59</v>
      </c>
      <c r="G191" s="117">
        <v>8.1</v>
      </c>
      <c r="H191" s="116">
        <v>0.03</v>
      </c>
      <c r="I191" s="116">
        <v>0.24</v>
      </c>
      <c r="J191" s="123">
        <v>75</v>
      </c>
      <c r="K191" s="117">
        <v>99.9</v>
      </c>
      <c r="L191" s="72"/>
      <c r="M191" s="117">
        <v>2.4</v>
      </c>
      <c r="N191" s="117">
        <v>4.8</v>
      </c>
      <c r="O191" s="117">
        <v>2.1</v>
      </c>
      <c r="P191" s="117">
        <v>48.9</v>
      </c>
      <c r="Q191" s="116">
        <v>0.18</v>
      </c>
      <c r="R191" s="116">
        <v>0.03</v>
      </c>
      <c r="S191" s="117">
        <v>0.9</v>
      </c>
      <c r="T191" s="72"/>
    </row>
    <row r="192" s="86" customFormat="1" ht="15" customHeight="1" spans="1:20">
      <c r="A192" s="113" t="s">
        <v>255</v>
      </c>
      <c r="B192" s="114" t="s">
        <v>256</v>
      </c>
      <c r="C192" s="115">
        <v>73</v>
      </c>
      <c r="D192" s="116">
        <v>11.86</v>
      </c>
      <c r="E192" s="116">
        <v>8.29</v>
      </c>
      <c r="F192" s="116">
        <v>7.17</v>
      </c>
      <c r="G192" s="116">
        <v>149.68</v>
      </c>
      <c r="H192" s="116">
        <v>0.09</v>
      </c>
      <c r="I192" s="116">
        <v>0.11</v>
      </c>
      <c r="J192" s="116">
        <v>0.47</v>
      </c>
      <c r="K192" s="117">
        <v>38.3</v>
      </c>
      <c r="L192" s="116">
        <v>5.64</v>
      </c>
      <c r="M192" s="116">
        <v>34.3</v>
      </c>
      <c r="N192" s="116">
        <v>121.13</v>
      </c>
      <c r="O192" s="117">
        <v>18.2</v>
      </c>
      <c r="P192" s="116">
        <v>184.6</v>
      </c>
      <c r="Q192" s="116">
        <v>0.58</v>
      </c>
      <c r="R192" s="117">
        <v>22.13</v>
      </c>
      <c r="S192" s="116">
        <v>24.89</v>
      </c>
      <c r="T192" s="116">
        <v>0.18</v>
      </c>
    </row>
    <row r="193" s="86" customFormat="1" ht="15" customHeight="1" spans="1:20">
      <c r="A193" s="134" t="s">
        <v>257</v>
      </c>
      <c r="B193" s="114" t="s">
        <v>111</v>
      </c>
      <c r="C193" s="115">
        <v>120</v>
      </c>
      <c r="D193" s="116">
        <v>3.49</v>
      </c>
      <c r="E193" s="116">
        <v>4.23</v>
      </c>
      <c r="F193" s="116">
        <v>13.74</v>
      </c>
      <c r="G193" s="116">
        <v>108.72</v>
      </c>
      <c r="H193" s="117">
        <v>0.1</v>
      </c>
      <c r="I193" s="116">
        <v>0.12</v>
      </c>
      <c r="J193" s="116">
        <v>21.81</v>
      </c>
      <c r="K193" s="116">
        <v>566.35</v>
      </c>
      <c r="L193" s="116">
        <v>0.03</v>
      </c>
      <c r="M193" s="116">
        <v>59.45</v>
      </c>
      <c r="N193" s="116">
        <v>93.17</v>
      </c>
      <c r="O193" s="116">
        <v>37.26</v>
      </c>
      <c r="P193" s="116">
        <v>482.91</v>
      </c>
      <c r="Q193" s="116">
        <v>1.06</v>
      </c>
      <c r="R193" s="117">
        <v>1.1</v>
      </c>
      <c r="S193" s="116">
        <v>5.77</v>
      </c>
      <c r="T193" s="116">
        <v>0.04</v>
      </c>
    </row>
    <row r="194" s="86" customFormat="1" ht="15" customHeight="1" spans="1:20">
      <c r="A194" s="118" t="s">
        <v>203</v>
      </c>
      <c r="B194" s="114" t="s">
        <v>231</v>
      </c>
      <c r="C194" s="115">
        <v>180</v>
      </c>
      <c r="D194" s="116">
        <v>1.55</v>
      </c>
      <c r="E194" s="116">
        <v>1.61</v>
      </c>
      <c r="F194" s="116">
        <v>10.37</v>
      </c>
      <c r="G194" s="116">
        <v>62.68</v>
      </c>
      <c r="H194" s="116">
        <v>0.02</v>
      </c>
      <c r="I194" s="116">
        <v>0.08</v>
      </c>
      <c r="J194" s="117">
        <v>0.7</v>
      </c>
      <c r="K194" s="116">
        <v>11.25</v>
      </c>
      <c r="L194" s="116">
        <v>0.02</v>
      </c>
      <c r="M194" s="116">
        <v>62.72</v>
      </c>
      <c r="N194" s="116">
        <v>49.12</v>
      </c>
      <c r="O194" s="117">
        <v>9.2</v>
      </c>
      <c r="P194" s="116">
        <v>85.64</v>
      </c>
      <c r="Q194" s="116">
        <v>0.48</v>
      </c>
      <c r="R194" s="117">
        <v>0.5</v>
      </c>
      <c r="S194" s="117">
        <v>4.5</v>
      </c>
      <c r="T194" s="116">
        <v>0.01</v>
      </c>
    </row>
    <row r="195" s="86" customFormat="1" ht="15" customHeight="1" spans="1:20">
      <c r="A195" s="118"/>
      <c r="B195" s="114" t="s">
        <v>52</v>
      </c>
      <c r="C195" s="115">
        <v>20</v>
      </c>
      <c r="D195" s="116">
        <v>1.52</v>
      </c>
      <c r="E195" s="116">
        <v>0.16</v>
      </c>
      <c r="F195" s="116">
        <v>9.84</v>
      </c>
      <c r="G195" s="123">
        <v>47</v>
      </c>
      <c r="H195" s="116">
        <v>0.02</v>
      </c>
      <c r="I195" s="116">
        <v>0.01</v>
      </c>
      <c r="J195" s="72"/>
      <c r="K195" s="72"/>
      <c r="L195" s="72"/>
      <c r="M195" s="123">
        <v>4</v>
      </c>
      <c r="N195" s="123">
        <v>13</v>
      </c>
      <c r="O195" s="117">
        <v>2.8</v>
      </c>
      <c r="P195" s="117">
        <v>18.6</v>
      </c>
      <c r="Q195" s="116">
        <v>0.22</v>
      </c>
      <c r="R195" s="117">
        <v>1.2</v>
      </c>
      <c r="S195" s="116">
        <v>0.64</v>
      </c>
      <c r="T195" s="72"/>
    </row>
    <row r="196" s="86" customFormat="1" spans="1:20">
      <c r="A196" s="119" t="s">
        <v>205</v>
      </c>
      <c r="B196" s="119"/>
      <c r="C196" s="120">
        <v>423</v>
      </c>
      <c r="D196" s="116">
        <v>18.81</v>
      </c>
      <c r="E196" s="116">
        <v>14.32</v>
      </c>
      <c r="F196" s="116">
        <v>42.71</v>
      </c>
      <c r="G196" s="116">
        <v>376.18</v>
      </c>
      <c r="H196" s="116">
        <v>0.26</v>
      </c>
      <c r="I196" s="116">
        <v>0.56</v>
      </c>
      <c r="J196" s="116">
        <v>97.98</v>
      </c>
      <c r="K196" s="117">
        <v>715.8</v>
      </c>
      <c r="L196" s="116">
        <v>5.69</v>
      </c>
      <c r="M196" s="116">
        <v>162.87</v>
      </c>
      <c r="N196" s="116">
        <v>281.22</v>
      </c>
      <c r="O196" s="116">
        <v>69.56</v>
      </c>
      <c r="P196" s="116">
        <v>820.65</v>
      </c>
      <c r="Q196" s="116">
        <v>2.52</v>
      </c>
      <c r="R196" s="116">
        <v>24.96</v>
      </c>
      <c r="S196" s="117">
        <v>36.7</v>
      </c>
      <c r="T196" s="116">
        <v>0.23</v>
      </c>
    </row>
    <row r="197" s="86" customFormat="1" spans="1:20">
      <c r="A197" s="119" t="s">
        <v>206</v>
      </c>
      <c r="B197" s="119"/>
      <c r="C197" s="125">
        <v>1656</v>
      </c>
      <c r="D197" s="116">
        <v>59.91</v>
      </c>
      <c r="E197" s="116">
        <v>55.21</v>
      </c>
      <c r="F197" s="116">
        <v>190.29</v>
      </c>
      <c r="G197" s="116">
        <v>1512.95</v>
      </c>
      <c r="H197" s="116">
        <v>0.81</v>
      </c>
      <c r="I197" s="117">
        <v>1.7</v>
      </c>
      <c r="J197" s="116">
        <v>123.19</v>
      </c>
      <c r="K197" s="116">
        <v>2009.78</v>
      </c>
      <c r="L197" s="116">
        <v>6.36</v>
      </c>
      <c r="M197" s="116">
        <v>802.51</v>
      </c>
      <c r="N197" s="116">
        <v>1109.32</v>
      </c>
      <c r="O197" s="116">
        <v>267.85</v>
      </c>
      <c r="P197" s="116">
        <v>2494.11</v>
      </c>
      <c r="Q197" s="117">
        <v>15.4</v>
      </c>
      <c r="R197" s="116">
        <v>50.06</v>
      </c>
      <c r="S197" s="117">
        <v>84.2</v>
      </c>
      <c r="T197" s="116">
        <v>0.43</v>
      </c>
    </row>
    <row r="198" s="86" customFormat="1" spans="1:20">
      <c r="A198" s="126"/>
      <c r="B198" s="127"/>
      <c r="C198" s="127"/>
      <c r="D198" s="4"/>
      <c r="E198" s="4"/>
      <c r="F198" s="4"/>
      <c r="G198" s="4"/>
      <c r="H198" s="4"/>
      <c r="I198" s="4"/>
      <c r="J198" s="4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</row>
    <row r="199" s="86" customFormat="1" spans="1:20">
      <c r="A199" s="128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92"/>
      <c r="Q199" s="92"/>
      <c r="R199" s="92"/>
      <c r="S199" s="92"/>
      <c r="T199" s="92"/>
    </row>
    <row r="200" s="86" customFormat="1" customHeight="1" spans="1:20">
      <c r="A200" s="129"/>
      <c r="B200" s="127"/>
      <c r="C200" s="127"/>
      <c r="D200" s="95"/>
      <c r="E200" s="96"/>
      <c r="F200" s="4"/>
      <c r="G200" s="4"/>
      <c r="H200" s="95"/>
      <c r="I200" s="95"/>
      <c r="J200" s="95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="86" customFormat="1" spans="1:20">
      <c r="A201" s="127"/>
      <c r="B201" s="127"/>
      <c r="C201" s="130"/>
      <c r="D201" s="130"/>
      <c r="E201" s="4"/>
      <c r="F201" s="4"/>
      <c r="G201" s="4"/>
      <c r="H201" s="95"/>
      <c r="I201" s="95"/>
      <c r="J201" s="95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="86" customFormat="1" customHeight="1" spans="1:20">
      <c r="A202" s="99" t="s">
        <v>158</v>
      </c>
      <c r="B202" s="99" t="s">
        <v>159</v>
      </c>
      <c r="C202" s="100" t="s">
        <v>160</v>
      </c>
      <c r="D202" s="101" t="s">
        <v>161</v>
      </c>
      <c r="E202" s="101"/>
      <c r="F202" s="101"/>
      <c r="G202" s="102" t="s">
        <v>162</v>
      </c>
      <c r="H202" s="101" t="s">
        <v>163</v>
      </c>
      <c r="I202" s="101"/>
      <c r="J202" s="101"/>
      <c r="K202" s="101"/>
      <c r="L202" s="101"/>
      <c r="M202" s="101" t="s">
        <v>164</v>
      </c>
      <c r="N202" s="101"/>
      <c r="O202" s="101"/>
      <c r="P202" s="101"/>
      <c r="Q202" s="101"/>
      <c r="R202" s="101"/>
      <c r="S202" s="101"/>
      <c r="T202" s="101"/>
    </row>
    <row r="203" s="86" customFormat="1" spans="1:20">
      <c r="A203" s="103"/>
      <c r="B203" s="103"/>
      <c r="C203" s="104"/>
      <c r="D203" s="101" t="s">
        <v>165</v>
      </c>
      <c r="E203" s="101" t="s">
        <v>166</v>
      </c>
      <c r="F203" s="101" t="s">
        <v>167</v>
      </c>
      <c r="G203" s="105"/>
      <c r="H203" s="101" t="s">
        <v>168</v>
      </c>
      <c r="I203" s="101" t="s">
        <v>169</v>
      </c>
      <c r="J203" s="101" t="s">
        <v>170</v>
      </c>
      <c r="K203" s="101" t="s">
        <v>171</v>
      </c>
      <c r="L203" s="101" t="s">
        <v>172</v>
      </c>
      <c r="M203" s="101" t="s">
        <v>173</v>
      </c>
      <c r="N203" s="101" t="s">
        <v>174</v>
      </c>
      <c r="O203" s="101" t="s">
        <v>175</v>
      </c>
      <c r="P203" s="101" t="s">
        <v>176</v>
      </c>
      <c r="Q203" s="101" t="s">
        <v>177</v>
      </c>
      <c r="R203" s="101" t="s">
        <v>178</v>
      </c>
      <c r="S203" s="101" t="s">
        <v>179</v>
      </c>
      <c r="T203" s="101" t="s">
        <v>180</v>
      </c>
    </row>
    <row r="204" s="86" customFormat="1" spans="1:20">
      <c r="A204" s="106">
        <v>1</v>
      </c>
      <c r="B204" s="107">
        <v>2</v>
      </c>
      <c r="C204" s="107">
        <v>3</v>
      </c>
      <c r="D204" s="108">
        <v>4</v>
      </c>
      <c r="E204" s="108">
        <v>5</v>
      </c>
      <c r="F204" s="108">
        <v>6</v>
      </c>
      <c r="G204" s="108">
        <v>7</v>
      </c>
      <c r="H204" s="108">
        <v>8</v>
      </c>
      <c r="I204" s="108">
        <v>9</v>
      </c>
      <c r="J204" s="108">
        <v>10</v>
      </c>
      <c r="K204" s="108">
        <v>11</v>
      </c>
      <c r="L204" s="108">
        <v>12</v>
      </c>
      <c r="M204" s="108">
        <v>13</v>
      </c>
      <c r="N204" s="108">
        <v>14</v>
      </c>
      <c r="O204" s="108">
        <v>15</v>
      </c>
      <c r="P204" s="108">
        <v>16</v>
      </c>
      <c r="Q204" s="108">
        <v>17</v>
      </c>
      <c r="R204" s="108">
        <v>18</v>
      </c>
      <c r="S204" s="108">
        <v>19</v>
      </c>
      <c r="T204" s="108">
        <v>20</v>
      </c>
    </row>
    <row r="205" s="86" customFormat="1" spans="1:20">
      <c r="A205" s="109" t="s">
        <v>181</v>
      </c>
      <c r="B205" s="110" t="s">
        <v>182</v>
      </c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</row>
    <row r="206" s="86" customFormat="1" spans="1:20">
      <c r="A206" s="109" t="s">
        <v>183</v>
      </c>
      <c r="B206" s="110">
        <v>2</v>
      </c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</row>
    <row r="207" s="86" customFormat="1" spans="1:20">
      <c r="A207" s="111" t="s">
        <v>184</v>
      </c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32"/>
    </row>
    <row r="208" s="86" customFormat="1" ht="15" customHeight="1" spans="1:20">
      <c r="A208" s="113" t="s">
        <v>185</v>
      </c>
      <c r="B208" s="114" t="s">
        <v>27</v>
      </c>
      <c r="C208" s="115">
        <v>5</v>
      </c>
      <c r="D208" s="116">
        <v>0.03</v>
      </c>
      <c r="E208" s="116">
        <v>4.13</v>
      </c>
      <c r="F208" s="116">
        <v>0.04</v>
      </c>
      <c r="G208" s="117">
        <v>37.4</v>
      </c>
      <c r="H208" s="72"/>
      <c r="I208" s="116">
        <v>0.01</v>
      </c>
      <c r="J208" s="72"/>
      <c r="K208" s="117">
        <v>29.5</v>
      </c>
      <c r="L208" s="116">
        <v>0.08</v>
      </c>
      <c r="M208" s="117">
        <v>0.6</v>
      </c>
      <c r="N208" s="116">
        <v>0.95</v>
      </c>
      <c r="O208" s="72"/>
      <c r="P208" s="116">
        <v>0.75</v>
      </c>
      <c r="Q208" s="116">
        <v>0.01</v>
      </c>
      <c r="R208" s="116">
        <v>0.05</v>
      </c>
      <c r="S208" s="72"/>
      <c r="T208" s="72"/>
    </row>
    <row r="209" s="86" customFormat="1" ht="15" customHeight="1" spans="1:20">
      <c r="A209" s="113" t="s">
        <v>186</v>
      </c>
      <c r="B209" s="114" t="s">
        <v>28</v>
      </c>
      <c r="C209" s="115">
        <v>10</v>
      </c>
      <c r="D209" s="116">
        <v>2.32</v>
      </c>
      <c r="E209" s="116">
        <v>2.95</v>
      </c>
      <c r="F209" s="72"/>
      <c r="G209" s="117">
        <v>36.4</v>
      </c>
      <c r="H209" s="72"/>
      <c r="I209" s="116">
        <v>0.03</v>
      </c>
      <c r="J209" s="116">
        <v>0.07</v>
      </c>
      <c r="K209" s="117">
        <v>28.8</v>
      </c>
      <c r="L209" s="117">
        <v>0.1</v>
      </c>
      <c r="M209" s="123">
        <v>88</v>
      </c>
      <c r="N209" s="123">
        <v>50</v>
      </c>
      <c r="O209" s="117">
        <v>3.5</v>
      </c>
      <c r="P209" s="117">
        <v>8.8</v>
      </c>
      <c r="Q209" s="117">
        <v>0.1</v>
      </c>
      <c r="R209" s="116">
        <v>1.45</v>
      </c>
      <c r="S209" s="117">
        <v>0.9</v>
      </c>
      <c r="T209" s="72"/>
    </row>
    <row r="210" s="86" customFormat="1" ht="15" customHeight="1" spans="1:20">
      <c r="A210" s="113" t="s">
        <v>187</v>
      </c>
      <c r="B210" s="114" t="s">
        <v>258</v>
      </c>
      <c r="C210" s="115">
        <v>150</v>
      </c>
      <c r="D210" s="116">
        <v>5.09</v>
      </c>
      <c r="E210" s="116">
        <v>3.16</v>
      </c>
      <c r="F210" s="116">
        <v>21.08</v>
      </c>
      <c r="G210" s="116">
        <v>132.99</v>
      </c>
      <c r="H210" s="116">
        <v>0.05</v>
      </c>
      <c r="I210" s="116">
        <v>0.13</v>
      </c>
      <c r="J210" s="116">
        <v>0.55</v>
      </c>
      <c r="K210" s="116">
        <v>13.86</v>
      </c>
      <c r="L210" s="116">
        <v>0.04</v>
      </c>
      <c r="M210" s="117">
        <v>115.3</v>
      </c>
      <c r="N210" s="116">
        <v>99.29</v>
      </c>
      <c r="O210" s="117">
        <v>16.6</v>
      </c>
      <c r="P210" s="116">
        <v>152.11</v>
      </c>
      <c r="Q210" s="117">
        <v>0.3</v>
      </c>
      <c r="R210" s="116">
        <v>0.92</v>
      </c>
      <c r="S210" s="116">
        <v>8.32</v>
      </c>
      <c r="T210" s="116">
        <v>0.02</v>
      </c>
    </row>
    <row r="211" s="86" customFormat="1" ht="15" customHeight="1" spans="1:20">
      <c r="A211" s="113" t="s">
        <v>222</v>
      </c>
      <c r="B211" s="114" t="s">
        <v>223</v>
      </c>
      <c r="C211" s="115">
        <v>180</v>
      </c>
      <c r="D211" s="116">
        <v>2.98</v>
      </c>
      <c r="E211" s="117">
        <v>3.2</v>
      </c>
      <c r="F211" s="116">
        <v>13.96</v>
      </c>
      <c r="G211" s="117">
        <v>97.8</v>
      </c>
      <c r="H211" s="116">
        <v>0.04</v>
      </c>
      <c r="I211" s="116">
        <v>0.15</v>
      </c>
      <c r="J211" s="117">
        <v>1.4</v>
      </c>
      <c r="K211" s="123">
        <v>22</v>
      </c>
      <c r="L211" s="116">
        <v>0.04</v>
      </c>
      <c r="M211" s="116">
        <v>121.06</v>
      </c>
      <c r="N211" s="116">
        <v>91.22</v>
      </c>
      <c r="O211" s="116">
        <v>14.44</v>
      </c>
      <c r="P211" s="116">
        <v>152.04</v>
      </c>
      <c r="Q211" s="116">
        <v>0.14</v>
      </c>
      <c r="R211" s="116">
        <v>1.01</v>
      </c>
      <c r="S211" s="123">
        <v>9</v>
      </c>
      <c r="T211" s="116">
        <v>0.02</v>
      </c>
    </row>
    <row r="212" s="86" customFormat="1" ht="15" customHeight="1" spans="1:20">
      <c r="A212" s="118"/>
      <c r="B212" s="114" t="s">
        <v>52</v>
      </c>
      <c r="C212" s="115">
        <v>15</v>
      </c>
      <c r="D212" s="116">
        <v>1.14</v>
      </c>
      <c r="E212" s="116">
        <v>0.12</v>
      </c>
      <c r="F212" s="116">
        <v>7.38</v>
      </c>
      <c r="G212" s="116">
        <v>35.25</v>
      </c>
      <c r="H212" s="116">
        <v>0.02</v>
      </c>
      <c r="I212" s="72"/>
      <c r="J212" s="72"/>
      <c r="K212" s="72"/>
      <c r="L212" s="72"/>
      <c r="M212" s="123">
        <v>3</v>
      </c>
      <c r="N212" s="116">
        <v>9.75</v>
      </c>
      <c r="O212" s="117">
        <v>2.1</v>
      </c>
      <c r="P212" s="116">
        <v>13.95</v>
      </c>
      <c r="Q212" s="116">
        <v>0.17</v>
      </c>
      <c r="R212" s="117">
        <v>0.9</v>
      </c>
      <c r="S212" s="116">
        <v>0.48</v>
      </c>
      <c r="T212" s="72"/>
    </row>
    <row r="213" s="86" customFormat="1" spans="1:20">
      <c r="A213" s="119" t="s">
        <v>189</v>
      </c>
      <c r="B213" s="119"/>
      <c r="C213" s="120">
        <v>360</v>
      </c>
      <c r="D213" s="116">
        <v>11.56</v>
      </c>
      <c r="E213" s="116">
        <v>13.56</v>
      </c>
      <c r="F213" s="116">
        <v>42.46</v>
      </c>
      <c r="G213" s="116">
        <v>339.84</v>
      </c>
      <c r="H213" s="116">
        <v>0.11</v>
      </c>
      <c r="I213" s="116">
        <v>0.32</v>
      </c>
      <c r="J213" s="116">
        <v>2.02</v>
      </c>
      <c r="K213" s="116">
        <v>94.16</v>
      </c>
      <c r="L213" s="116">
        <v>0.26</v>
      </c>
      <c r="M213" s="116">
        <v>327.96</v>
      </c>
      <c r="N213" s="116">
        <v>251.21</v>
      </c>
      <c r="O213" s="116">
        <v>36.64</v>
      </c>
      <c r="P213" s="116">
        <v>327.65</v>
      </c>
      <c r="Q213" s="116">
        <v>0.72</v>
      </c>
      <c r="R213" s="116">
        <v>4.33</v>
      </c>
      <c r="S213" s="117">
        <v>18.7</v>
      </c>
      <c r="T213" s="116">
        <v>0.04</v>
      </c>
    </row>
    <row r="214" s="86" customFormat="1" spans="1:20">
      <c r="A214" s="121" t="s">
        <v>53</v>
      </c>
      <c r="B214" s="122"/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33"/>
    </row>
    <row r="215" s="86" customFormat="1" ht="15" customHeight="1" spans="1:20">
      <c r="A215" s="118" t="s">
        <v>190</v>
      </c>
      <c r="B215" s="114" t="s">
        <v>54</v>
      </c>
      <c r="C215" s="113">
        <v>100</v>
      </c>
      <c r="D215" s="117">
        <v>0.8</v>
      </c>
      <c r="E215" s="117">
        <v>0.2</v>
      </c>
      <c r="F215" s="117">
        <v>7.5</v>
      </c>
      <c r="G215" s="123">
        <v>38</v>
      </c>
      <c r="H215" s="116">
        <v>0.06</v>
      </c>
      <c r="I215" s="116">
        <v>0.03</v>
      </c>
      <c r="J215" s="123">
        <v>38</v>
      </c>
      <c r="K215" s="123">
        <v>10</v>
      </c>
      <c r="L215" s="72"/>
      <c r="M215" s="123">
        <v>35</v>
      </c>
      <c r="N215" s="123">
        <v>17</v>
      </c>
      <c r="O215" s="123">
        <v>11</v>
      </c>
      <c r="P215" s="123">
        <v>155</v>
      </c>
      <c r="Q215" s="117">
        <v>0.1</v>
      </c>
      <c r="R215" s="117">
        <v>0.1</v>
      </c>
      <c r="S215" s="117">
        <v>0.3</v>
      </c>
      <c r="T215" s="116">
        <v>0.15</v>
      </c>
    </row>
    <row r="216" s="86" customFormat="1" spans="1:20">
      <c r="A216" s="119" t="s">
        <v>191</v>
      </c>
      <c r="B216" s="119"/>
      <c r="C216" s="106">
        <v>100</v>
      </c>
      <c r="D216" s="117">
        <v>0.8</v>
      </c>
      <c r="E216" s="117">
        <v>0.2</v>
      </c>
      <c r="F216" s="117">
        <v>7.5</v>
      </c>
      <c r="G216" s="123">
        <v>38</v>
      </c>
      <c r="H216" s="116">
        <v>0.06</v>
      </c>
      <c r="I216" s="116">
        <v>0.03</v>
      </c>
      <c r="J216" s="123">
        <v>38</v>
      </c>
      <c r="K216" s="123">
        <v>10</v>
      </c>
      <c r="L216" s="72"/>
      <c r="M216" s="123">
        <v>35</v>
      </c>
      <c r="N216" s="123">
        <v>17</v>
      </c>
      <c r="O216" s="123">
        <v>11</v>
      </c>
      <c r="P216" s="123">
        <v>155</v>
      </c>
      <c r="Q216" s="117">
        <v>0.1</v>
      </c>
      <c r="R216" s="117">
        <v>0.1</v>
      </c>
      <c r="S216" s="117">
        <v>0.3</v>
      </c>
      <c r="T216" s="116">
        <v>0.15</v>
      </c>
    </row>
    <row r="217" s="86" customFormat="1" spans="1:20">
      <c r="A217" s="121" t="s">
        <v>59</v>
      </c>
      <c r="B217" s="122"/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33"/>
    </row>
    <row r="218" s="86" customFormat="1" ht="15" customHeight="1" spans="1:20">
      <c r="A218" s="118" t="s">
        <v>259</v>
      </c>
      <c r="B218" s="114" t="s">
        <v>72</v>
      </c>
      <c r="C218" s="115">
        <v>30</v>
      </c>
      <c r="D218" s="116">
        <v>0.36</v>
      </c>
      <c r="E218" s="116">
        <v>1.05</v>
      </c>
      <c r="F218" s="116">
        <v>1.41</v>
      </c>
      <c r="G218" s="116">
        <v>17.04</v>
      </c>
      <c r="H218" s="116">
        <v>0.02</v>
      </c>
      <c r="I218" s="116">
        <v>0.06</v>
      </c>
      <c r="J218" s="123">
        <v>23</v>
      </c>
      <c r="K218" s="116">
        <v>51.05</v>
      </c>
      <c r="L218" s="72"/>
      <c r="M218" s="116">
        <v>5.67</v>
      </c>
      <c r="N218" s="117">
        <v>8.6</v>
      </c>
      <c r="O218" s="116">
        <v>5.01</v>
      </c>
      <c r="P218" s="116">
        <v>73.82</v>
      </c>
      <c r="Q218" s="116">
        <v>0.25</v>
      </c>
      <c r="R218" s="117">
        <v>0.1</v>
      </c>
      <c r="S218" s="116">
        <v>0.71</v>
      </c>
      <c r="T218" s="116">
        <v>0.01</v>
      </c>
    </row>
    <row r="219" s="86" customFormat="1" ht="15" customHeight="1" spans="1:20">
      <c r="A219" s="113" t="s">
        <v>260</v>
      </c>
      <c r="B219" s="114" t="s">
        <v>79</v>
      </c>
      <c r="C219" s="115">
        <v>180</v>
      </c>
      <c r="D219" s="116">
        <v>6.61</v>
      </c>
      <c r="E219" s="116">
        <v>5.43</v>
      </c>
      <c r="F219" s="116">
        <v>12.34</v>
      </c>
      <c r="G219" s="116">
        <v>125.39</v>
      </c>
      <c r="H219" s="116">
        <v>0.09</v>
      </c>
      <c r="I219" s="116">
        <v>0.07</v>
      </c>
      <c r="J219" s="116">
        <v>3.97</v>
      </c>
      <c r="K219" s="116">
        <v>88.64</v>
      </c>
      <c r="L219" s="72"/>
      <c r="M219" s="117">
        <v>29.7</v>
      </c>
      <c r="N219" s="116">
        <v>112.27</v>
      </c>
      <c r="O219" s="116">
        <v>27.09</v>
      </c>
      <c r="P219" s="116">
        <v>370.01</v>
      </c>
      <c r="Q219" s="116">
        <v>1.52</v>
      </c>
      <c r="R219" s="116">
        <v>3.19</v>
      </c>
      <c r="S219" s="116">
        <v>4.67</v>
      </c>
      <c r="T219" s="116">
        <v>0.03</v>
      </c>
    </row>
    <row r="220" s="86" customFormat="1" ht="15" customHeight="1" spans="1:20">
      <c r="A220" s="113" t="s">
        <v>261</v>
      </c>
      <c r="B220" s="114" t="s">
        <v>94</v>
      </c>
      <c r="C220" s="115">
        <v>170</v>
      </c>
      <c r="D220" s="116">
        <v>9.79</v>
      </c>
      <c r="E220" s="116">
        <v>13.77</v>
      </c>
      <c r="F220" s="116">
        <v>18.55</v>
      </c>
      <c r="G220" s="116">
        <v>238.39</v>
      </c>
      <c r="H220" s="116">
        <v>0.43</v>
      </c>
      <c r="I220" s="116">
        <v>0.12</v>
      </c>
      <c r="J220" s="116">
        <v>10.48</v>
      </c>
      <c r="K220" s="116">
        <v>7.84</v>
      </c>
      <c r="L220" s="72"/>
      <c r="M220" s="116">
        <v>21.21</v>
      </c>
      <c r="N220" s="116">
        <v>143.08</v>
      </c>
      <c r="O220" s="117">
        <v>37.4</v>
      </c>
      <c r="P220" s="116">
        <v>680.55</v>
      </c>
      <c r="Q220" s="116">
        <v>1.56</v>
      </c>
      <c r="R220" s="117">
        <v>0.4</v>
      </c>
      <c r="S220" s="116">
        <v>8.64</v>
      </c>
      <c r="T220" s="116">
        <v>0.06</v>
      </c>
    </row>
    <row r="221" s="86" customFormat="1" ht="15" customHeight="1" spans="1:20">
      <c r="A221" s="124"/>
      <c r="B221" s="114" t="s">
        <v>115</v>
      </c>
      <c r="C221" s="115">
        <v>150</v>
      </c>
      <c r="D221" s="116">
        <v>0.75</v>
      </c>
      <c r="E221" s="116">
        <v>0.15</v>
      </c>
      <c r="F221" s="116">
        <v>15.15</v>
      </c>
      <c r="G221" s="123">
        <v>69</v>
      </c>
      <c r="H221" s="116">
        <v>0.02</v>
      </c>
      <c r="I221" s="116">
        <v>0.02</v>
      </c>
      <c r="J221" s="123">
        <v>3</v>
      </c>
      <c r="K221" s="72"/>
      <c r="L221" s="72"/>
      <c r="M221" s="117">
        <v>10.5</v>
      </c>
      <c r="N221" s="117">
        <v>10.5</v>
      </c>
      <c r="O221" s="123">
        <v>6</v>
      </c>
      <c r="P221" s="123">
        <v>180</v>
      </c>
      <c r="Q221" s="117">
        <v>2.1</v>
      </c>
      <c r="R221" s="72"/>
      <c r="S221" s="117">
        <v>1.5</v>
      </c>
      <c r="T221" s="72"/>
    </row>
    <row r="222" s="86" customFormat="1" ht="15" customHeight="1" spans="1:20">
      <c r="A222" s="118"/>
      <c r="B222" s="114" t="s">
        <v>52</v>
      </c>
      <c r="C222" s="115">
        <v>20</v>
      </c>
      <c r="D222" s="116">
        <v>1.52</v>
      </c>
      <c r="E222" s="116">
        <v>0.16</v>
      </c>
      <c r="F222" s="116">
        <v>9.84</v>
      </c>
      <c r="G222" s="123">
        <v>47</v>
      </c>
      <c r="H222" s="116">
        <v>0.02</v>
      </c>
      <c r="I222" s="116">
        <v>0.01</v>
      </c>
      <c r="J222" s="72"/>
      <c r="K222" s="72"/>
      <c r="L222" s="72"/>
      <c r="M222" s="123">
        <v>4</v>
      </c>
      <c r="N222" s="123">
        <v>13</v>
      </c>
      <c r="O222" s="117">
        <v>2.8</v>
      </c>
      <c r="P222" s="117">
        <v>18.6</v>
      </c>
      <c r="Q222" s="116">
        <v>0.22</v>
      </c>
      <c r="R222" s="117">
        <v>1.2</v>
      </c>
      <c r="S222" s="116">
        <v>0.64</v>
      </c>
      <c r="T222" s="72"/>
    </row>
    <row r="223" s="86" customFormat="1" ht="15" customHeight="1" spans="1:20">
      <c r="A223" s="118"/>
      <c r="B223" s="114" t="s">
        <v>122</v>
      </c>
      <c r="C223" s="115">
        <v>10</v>
      </c>
      <c r="D223" s="116">
        <v>0.56</v>
      </c>
      <c r="E223" s="116">
        <v>0.11</v>
      </c>
      <c r="F223" s="116">
        <v>4.94</v>
      </c>
      <c r="G223" s="117">
        <v>23.2</v>
      </c>
      <c r="H223" s="116">
        <v>0.01</v>
      </c>
      <c r="I223" s="72"/>
      <c r="J223" s="72"/>
      <c r="K223" s="72"/>
      <c r="L223" s="72"/>
      <c r="M223" s="117">
        <v>2.3</v>
      </c>
      <c r="N223" s="117">
        <v>10.6</v>
      </c>
      <c r="O223" s="117">
        <v>2.5</v>
      </c>
      <c r="P223" s="117">
        <v>15.5</v>
      </c>
      <c r="Q223" s="116">
        <v>0.31</v>
      </c>
      <c r="R223" s="116">
        <v>0.55</v>
      </c>
      <c r="S223" s="116">
        <v>0.44</v>
      </c>
      <c r="T223" s="72"/>
    </row>
    <row r="224" s="86" customFormat="1" spans="1:20">
      <c r="A224" s="119" t="s">
        <v>196</v>
      </c>
      <c r="B224" s="119"/>
      <c r="C224" s="120">
        <v>560</v>
      </c>
      <c r="D224" s="116">
        <v>19.59</v>
      </c>
      <c r="E224" s="116">
        <v>20.67</v>
      </c>
      <c r="F224" s="116">
        <v>62.23</v>
      </c>
      <c r="G224" s="116">
        <v>520.02</v>
      </c>
      <c r="H224" s="116">
        <v>0.59</v>
      </c>
      <c r="I224" s="116">
        <v>0.28</v>
      </c>
      <c r="J224" s="116">
        <v>40.45</v>
      </c>
      <c r="K224" s="116">
        <v>147.53</v>
      </c>
      <c r="L224" s="72"/>
      <c r="M224" s="116">
        <v>73.38</v>
      </c>
      <c r="N224" s="116">
        <v>298.05</v>
      </c>
      <c r="O224" s="117">
        <v>80.8</v>
      </c>
      <c r="P224" s="116">
        <v>1338.48</v>
      </c>
      <c r="Q224" s="116">
        <v>5.96</v>
      </c>
      <c r="R224" s="116">
        <v>5.44</v>
      </c>
      <c r="S224" s="117">
        <v>16.6</v>
      </c>
      <c r="T224" s="117">
        <v>0.1</v>
      </c>
    </row>
    <row r="225" s="86" customFormat="1" spans="1:20">
      <c r="A225" s="121" t="s">
        <v>123</v>
      </c>
      <c r="B225" s="122"/>
      <c r="C225" s="122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33"/>
    </row>
    <row r="226" s="86" customFormat="1" ht="15" customHeight="1" spans="1:20">
      <c r="A226" s="113" t="s">
        <v>197</v>
      </c>
      <c r="B226" s="114" t="s">
        <v>124</v>
      </c>
      <c r="C226" s="115">
        <v>50</v>
      </c>
      <c r="D226" s="116">
        <v>5.35</v>
      </c>
      <c r="E226" s="116">
        <v>3.55</v>
      </c>
      <c r="F226" s="116">
        <v>16.73</v>
      </c>
      <c r="G226" s="116">
        <v>119.95</v>
      </c>
      <c r="H226" s="116">
        <v>0.04</v>
      </c>
      <c r="I226" s="116">
        <v>0.06</v>
      </c>
      <c r="J226" s="116">
        <v>0.05</v>
      </c>
      <c r="K226" s="116">
        <v>15.13</v>
      </c>
      <c r="L226" s="116">
        <v>0.11</v>
      </c>
      <c r="M226" s="116">
        <v>33.74</v>
      </c>
      <c r="N226" s="116">
        <v>57.77</v>
      </c>
      <c r="O226" s="116">
        <v>7.43</v>
      </c>
      <c r="P226" s="116">
        <v>48.66</v>
      </c>
      <c r="Q226" s="116">
        <v>0.42</v>
      </c>
      <c r="R226" s="116">
        <v>6.18</v>
      </c>
      <c r="S226" s="116">
        <v>2.44</v>
      </c>
      <c r="T226" s="116">
        <v>0.01</v>
      </c>
    </row>
    <row r="227" s="86" customFormat="1" ht="15" customHeight="1" spans="1:20">
      <c r="A227" s="118"/>
      <c r="B227" s="114" t="s">
        <v>129</v>
      </c>
      <c r="C227" s="115">
        <v>180</v>
      </c>
      <c r="D227" s="116">
        <v>5.04</v>
      </c>
      <c r="E227" s="117">
        <v>4.5</v>
      </c>
      <c r="F227" s="117">
        <v>23.4</v>
      </c>
      <c r="G227" s="117">
        <v>154.8</v>
      </c>
      <c r="H227" s="116">
        <v>0.05</v>
      </c>
      <c r="I227" s="116">
        <v>0.23</v>
      </c>
      <c r="J227" s="116">
        <v>2.88</v>
      </c>
      <c r="K227" s="117">
        <v>41.4</v>
      </c>
      <c r="L227" s="116">
        <v>0.05</v>
      </c>
      <c r="M227" s="117">
        <v>196.2</v>
      </c>
      <c r="N227" s="123">
        <v>153</v>
      </c>
      <c r="O227" s="117">
        <v>21.6</v>
      </c>
      <c r="P227" s="117">
        <v>221.4</v>
      </c>
      <c r="Q227" s="116">
        <v>0.18</v>
      </c>
      <c r="R227" s="117">
        <v>3.6</v>
      </c>
      <c r="S227" s="117">
        <v>16.2</v>
      </c>
      <c r="T227" s="116">
        <v>0.04</v>
      </c>
    </row>
    <row r="228" s="86" customFormat="1" spans="1:20">
      <c r="A228" s="119" t="s">
        <v>198</v>
      </c>
      <c r="B228" s="119"/>
      <c r="C228" s="120">
        <v>230</v>
      </c>
      <c r="D228" s="116">
        <v>10.39</v>
      </c>
      <c r="E228" s="116">
        <v>8.05</v>
      </c>
      <c r="F228" s="116">
        <v>40.13</v>
      </c>
      <c r="G228" s="116">
        <v>274.75</v>
      </c>
      <c r="H228" s="116">
        <v>0.09</v>
      </c>
      <c r="I228" s="116">
        <v>0.29</v>
      </c>
      <c r="J228" s="116">
        <v>2.93</v>
      </c>
      <c r="K228" s="116">
        <v>56.53</v>
      </c>
      <c r="L228" s="116">
        <v>0.16</v>
      </c>
      <c r="M228" s="116">
        <v>229.94</v>
      </c>
      <c r="N228" s="116">
        <v>210.77</v>
      </c>
      <c r="O228" s="116">
        <v>29.03</v>
      </c>
      <c r="P228" s="116">
        <v>270.06</v>
      </c>
      <c r="Q228" s="117">
        <v>0.6</v>
      </c>
      <c r="R228" s="116">
        <v>9.78</v>
      </c>
      <c r="S228" s="116">
        <v>18.64</v>
      </c>
      <c r="T228" s="116">
        <v>0.05</v>
      </c>
    </row>
    <row r="229" s="86" customFormat="1" spans="1:20">
      <c r="A229" s="121" t="s">
        <v>134</v>
      </c>
      <c r="B229" s="122"/>
      <c r="C229" s="122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33"/>
    </row>
    <row r="230" s="86" customFormat="1" ht="15" customHeight="1" spans="1:20">
      <c r="A230" s="118" t="s">
        <v>199</v>
      </c>
      <c r="B230" s="114" t="s">
        <v>31</v>
      </c>
      <c r="C230" s="115">
        <v>30</v>
      </c>
      <c r="D230" s="116">
        <v>0.21</v>
      </c>
      <c r="E230" s="116">
        <v>0.03</v>
      </c>
      <c r="F230" s="116">
        <v>0.57</v>
      </c>
      <c r="G230" s="117">
        <v>3.3</v>
      </c>
      <c r="H230" s="116">
        <v>0.01</v>
      </c>
      <c r="I230" s="116">
        <v>0.01</v>
      </c>
      <c r="J230" s="117">
        <v>2.1</v>
      </c>
      <c r="K230" s="123">
        <v>3</v>
      </c>
      <c r="L230" s="72"/>
      <c r="M230" s="117">
        <v>6.9</v>
      </c>
      <c r="N230" s="117">
        <v>12.6</v>
      </c>
      <c r="O230" s="117">
        <v>4.2</v>
      </c>
      <c r="P230" s="117">
        <v>42.3</v>
      </c>
      <c r="Q230" s="116">
        <v>0.18</v>
      </c>
      <c r="R230" s="116">
        <v>0.09</v>
      </c>
      <c r="S230" s="117">
        <v>0.9</v>
      </c>
      <c r="T230" s="72"/>
    </row>
    <row r="231" s="86" customFormat="1" ht="15" customHeight="1" spans="1:20">
      <c r="A231" s="113" t="s">
        <v>262</v>
      </c>
      <c r="B231" s="114" t="s">
        <v>263</v>
      </c>
      <c r="C231" s="115">
        <v>63</v>
      </c>
      <c r="D231" s="116">
        <v>12.03</v>
      </c>
      <c r="E231" s="123">
        <v>8.48</v>
      </c>
      <c r="F231" s="116">
        <v>4.64</v>
      </c>
      <c r="G231" s="116">
        <v>144.83</v>
      </c>
      <c r="H231" s="116">
        <v>0.05</v>
      </c>
      <c r="I231" s="116">
        <v>0.13</v>
      </c>
      <c r="J231" s="116">
        <v>0.06</v>
      </c>
      <c r="K231" s="116">
        <v>46.67</v>
      </c>
      <c r="L231" s="116">
        <v>0.27</v>
      </c>
      <c r="M231" s="117">
        <v>22.46</v>
      </c>
      <c r="N231" s="116">
        <v>116.06</v>
      </c>
      <c r="O231" s="117">
        <v>14.5</v>
      </c>
      <c r="P231" s="116">
        <v>141.06</v>
      </c>
      <c r="Q231" s="116">
        <v>0.66</v>
      </c>
      <c r="R231" s="116">
        <v>13.62</v>
      </c>
      <c r="S231" s="116">
        <v>2.44</v>
      </c>
      <c r="T231" s="116">
        <v>0.01</v>
      </c>
    </row>
    <row r="232" s="86" customFormat="1" ht="15" customHeight="1" spans="1:20">
      <c r="A232" s="118" t="s">
        <v>264</v>
      </c>
      <c r="B232" s="114" t="s">
        <v>113</v>
      </c>
      <c r="C232" s="115">
        <v>110</v>
      </c>
      <c r="D232" s="116">
        <v>2.35</v>
      </c>
      <c r="E232" s="117">
        <v>3.2</v>
      </c>
      <c r="F232" s="116">
        <v>21.23</v>
      </c>
      <c r="G232" s="116">
        <v>123.06</v>
      </c>
      <c r="H232" s="116">
        <v>0.03</v>
      </c>
      <c r="I232" s="116">
        <v>0.03</v>
      </c>
      <c r="J232" s="116">
        <v>1.32</v>
      </c>
      <c r="K232" s="116">
        <v>278.16</v>
      </c>
      <c r="L232" s="116">
        <v>0.06</v>
      </c>
      <c r="M232" s="116">
        <v>13.55</v>
      </c>
      <c r="N232" s="116">
        <v>57.52</v>
      </c>
      <c r="O232" s="116">
        <v>21.95</v>
      </c>
      <c r="P232" s="116">
        <v>91.38</v>
      </c>
      <c r="Q232" s="116">
        <v>0.53</v>
      </c>
      <c r="R232" s="116">
        <v>3.74</v>
      </c>
      <c r="S232" s="116">
        <v>1.88</v>
      </c>
      <c r="T232" s="116">
        <v>0.03</v>
      </c>
    </row>
    <row r="233" s="86" customFormat="1" ht="15" customHeight="1" spans="1:20">
      <c r="A233" s="113" t="s">
        <v>188</v>
      </c>
      <c r="B233" s="114" t="s">
        <v>46</v>
      </c>
      <c r="C233" s="115">
        <v>180</v>
      </c>
      <c r="D233" s="117">
        <v>0.1</v>
      </c>
      <c r="E233" s="116">
        <v>0.01</v>
      </c>
      <c r="F233" s="116">
        <v>8.02</v>
      </c>
      <c r="G233" s="116">
        <v>32.68</v>
      </c>
      <c r="H233" s="72"/>
      <c r="I233" s="116">
        <v>0.01</v>
      </c>
      <c r="J233" s="116">
        <v>0.05</v>
      </c>
      <c r="K233" s="116">
        <v>0.25</v>
      </c>
      <c r="L233" s="72"/>
      <c r="M233" s="116">
        <v>2.72</v>
      </c>
      <c r="N233" s="116">
        <v>4.12</v>
      </c>
      <c r="O233" s="117">
        <v>2.2</v>
      </c>
      <c r="P233" s="116">
        <v>12.64</v>
      </c>
      <c r="Q233" s="116">
        <v>0.43</v>
      </c>
      <c r="R233" s="72"/>
      <c r="S233" s="72"/>
      <c r="T233" s="72"/>
    </row>
    <row r="234" s="86" customFormat="1" ht="15" customHeight="1" spans="1:20">
      <c r="A234" s="118"/>
      <c r="B234" s="114" t="s">
        <v>52</v>
      </c>
      <c r="C234" s="115">
        <v>20</v>
      </c>
      <c r="D234" s="116">
        <v>1.52</v>
      </c>
      <c r="E234" s="116">
        <v>0.16</v>
      </c>
      <c r="F234" s="116">
        <v>9.84</v>
      </c>
      <c r="G234" s="123">
        <v>47</v>
      </c>
      <c r="H234" s="116">
        <v>0.02</v>
      </c>
      <c r="I234" s="116">
        <v>0.01</v>
      </c>
      <c r="J234" s="72"/>
      <c r="K234" s="72"/>
      <c r="L234" s="72"/>
      <c r="M234" s="123">
        <v>4</v>
      </c>
      <c r="N234" s="123">
        <v>13</v>
      </c>
      <c r="O234" s="117">
        <v>2.8</v>
      </c>
      <c r="P234" s="117">
        <v>18.6</v>
      </c>
      <c r="Q234" s="116">
        <v>0.22</v>
      </c>
      <c r="R234" s="117">
        <v>1.2</v>
      </c>
      <c r="S234" s="116">
        <v>0.64</v>
      </c>
      <c r="T234" s="72"/>
    </row>
    <row r="235" s="86" customFormat="1" spans="1:20">
      <c r="A235" s="119" t="s">
        <v>205</v>
      </c>
      <c r="B235" s="119"/>
      <c r="C235" s="120">
        <v>403</v>
      </c>
      <c r="D235" s="116">
        <v>16.21</v>
      </c>
      <c r="E235" s="116">
        <v>11.88</v>
      </c>
      <c r="F235" s="117">
        <v>44.3</v>
      </c>
      <c r="G235" s="116">
        <v>350.87</v>
      </c>
      <c r="H235" s="116">
        <v>0.11</v>
      </c>
      <c r="I235" s="116">
        <v>0.19</v>
      </c>
      <c r="J235" s="116">
        <v>3.53</v>
      </c>
      <c r="K235" s="116">
        <v>328.08</v>
      </c>
      <c r="L235" s="116">
        <v>0.33</v>
      </c>
      <c r="M235" s="116">
        <v>49.63</v>
      </c>
      <c r="N235" s="117">
        <v>203.3</v>
      </c>
      <c r="O235" s="116">
        <v>45.65</v>
      </c>
      <c r="P235" s="116">
        <v>305.98</v>
      </c>
      <c r="Q235" s="116">
        <v>2.02</v>
      </c>
      <c r="R235" s="116">
        <v>18.65</v>
      </c>
      <c r="S235" s="116">
        <v>5.86</v>
      </c>
      <c r="T235" s="116">
        <v>0.04</v>
      </c>
    </row>
    <row r="236" s="86" customFormat="1" spans="1:20">
      <c r="A236" s="119" t="s">
        <v>206</v>
      </c>
      <c r="B236" s="119"/>
      <c r="C236" s="125">
        <v>1653</v>
      </c>
      <c r="D236" s="116">
        <v>58.55</v>
      </c>
      <c r="E236" s="116">
        <v>54.36</v>
      </c>
      <c r="F236" s="116">
        <v>196.62</v>
      </c>
      <c r="G236" s="116">
        <v>1523.48</v>
      </c>
      <c r="H236" s="116">
        <v>0.96</v>
      </c>
      <c r="I236" s="116">
        <v>1.11</v>
      </c>
      <c r="J236" s="116">
        <v>86.93</v>
      </c>
      <c r="K236" s="117">
        <v>636.3</v>
      </c>
      <c r="L236" s="116">
        <v>0.75</v>
      </c>
      <c r="M236" s="116">
        <v>715.91</v>
      </c>
      <c r="N236" s="116">
        <v>980.33</v>
      </c>
      <c r="O236" s="116">
        <v>203.12</v>
      </c>
      <c r="P236" s="116">
        <v>2397.17</v>
      </c>
      <c r="Q236" s="117">
        <v>9.4</v>
      </c>
      <c r="R236" s="117">
        <v>38.3</v>
      </c>
      <c r="S236" s="117">
        <v>60.1</v>
      </c>
      <c r="T236" s="116">
        <v>0.38</v>
      </c>
    </row>
    <row r="237" s="86" customFormat="1" spans="1:20">
      <c r="A237" s="126"/>
      <c r="B237" s="127"/>
      <c r="C237" s="127"/>
      <c r="D237" s="4"/>
      <c r="E237" s="4"/>
      <c r="F237" s="4"/>
      <c r="G237" s="4"/>
      <c r="H237" s="4"/>
      <c r="I237" s="4"/>
      <c r="J237" s="4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</row>
    <row r="238" s="86" customFormat="1" spans="1:20">
      <c r="A238" s="128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92"/>
      <c r="Q238" s="92"/>
      <c r="R238" s="92"/>
      <c r="S238" s="92"/>
      <c r="T238" s="92"/>
    </row>
    <row r="239" s="86" customFormat="1" customHeight="1" spans="1:20">
      <c r="A239" s="129"/>
      <c r="B239" s="127"/>
      <c r="C239" s="127"/>
      <c r="D239" s="95"/>
      <c r="E239" s="96"/>
      <c r="F239" s="4"/>
      <c r="G239" s="4"/>
      <c r="H239" s="95"/>
      <c r="I239" s="95"/>
      <c r="J239" s="95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="86" customFormat="1" spans="1:20">
      <c r="A240" s="127"/>
      <c r="B240" s="127"/>
      <c r="C240" s="130"/>
      <c r="D240" s="130"/>
      <c r="E240" s="4"/>
      <c r="F240" s="4"/>
      <c r="G240" s="4"/>
      <c r="H240" s="95"/>
      <c r="I240" s="95"/>
      <c r="J240" s="95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="86" customFormat="1" customHeight="1" spans="1:20">
      <c r="A241" s="99" t="s">
        <v>158</v>
      </c>
      <c r="B241" s="99" t="s">
        <v>159</v>
      </c>
      <c r="C241" s="100" t="s">
        <v>160</v>
      </c>
      <c r="D241" s="101" t="s">
        <v>161</v>
      </c>
      <c r="E241" s="101"/>
      <c r="F241" s="101"/>
      <c r="G241" s="102" t="s">
        <v>162</v>
      </c>
      <c r="H241" s="101" t="s">
        <v>163</v>
      </c>
      <c r="I241" s="101"/>
      <c r="J241" s="101"/>
      <c r="K241" s="101"/>
      <c r="L241" s="101"/>
      <c r="M241" s="101" t="s">
        <v>164</v>
      </c>
      <c r="N241" s="101"/>
      <c r="O241" s="101"/>
      <c r="P241" s="101"/>
      <c r="Q241" s="101"/>
      <c r="R241" s="101"/>
      <c r="S241" s="101"/>
      <c r="T241" s="101"/>
    </row>
    <row r="242" s="86" customFormat="1" spans="1:20">
      <c r="A242" s="103"/>
      <c r="B242" s="103"/>
      <c r="C242" s="104"/>
      <c r="D242" s="101" t="s">
        <v>165</v>
      </c>
      <c r="E242" s="101" t="s">
        <v>166</v>
      </c>
      <c r="F242" s="101" t="s">
        <v>167</v>
      </c>
      <c r="G242" s="105"/>
      <c r="H242" s="101" t="s">
        <v>168</v>
      </c>
      <c r="I242" s="101" t="s">
        <v>169</v>
      </c>
      <c r="J242" s="101" t="s">
        <v>170</v>
      </c>
      <c r="K242" s="101" t="s">
        <v>171</v>
      </c>
      <c r="L242" s="101" t="s">
        <v>172</v>
      </c>
      <c r="M242" s="101" t="s">
        <v>173</v>
      </c>
      <c r="N242" s="101" t="s">
        <v>174</v>
      </c>
      <c r="O242" s="101" t="s">
        <v>175</v>
      </c>
      <c r="P242" s="101" t="s">
        <v>176</v>
      </c>
      <c r="Q242" s="101" t="s">
        <v>177</v>
      </c>
      <c r="R242" s="101" t="s">
        <v>178</v>
      </c>
      <c r="S242" s="101" t="s">
        <v>179</v>
      </c>
      <c r="T242" s="101" t="s">
        <v>180</v>
      </c>
    </row>
    <row r="243" s="86" customFormat="1" spans="1:20">
      <c r="A243" s="106">
        <v>1</v>
      </c>
      <c r="B243" s="107">
        <v>2</v>
      </c>
      <c r="C243" s="107">
        <v>3</v>
      </c>
      <c r="D243" s="108">
        <v>4</v>
      </c>
      <c r="E243" s="108">
        <v>5</v>
      </c>
      <c r="F243" s="108">
        <v>6</v>
      </c>
      <c r="G243" s="108">
        <v>7</v>
      </c>
      <c r="H243" s="108">
        <v>8</v>
      </c>
      <c r="I243" s="108">
        <v>9</v>
      </c>
      <c r="J243" s="108">
        <v>10</v>
      </c>
      <c r="K243" s="108">
        <v>11</v>
      </c>
      <c r="L243" s="108">
        <v>12</v>
      </c>
      <c r="M243" s="108">
        <v>13</v>
      </c>
      <c r="N243" s="108">
        <v>14</v>
      </c>
      <c r="O243" s="108">
        <v>15</v>
      </c>
      <c r="P243" s="108">
        <v>16</v>
      </c>
      <c r="Q243" s="108">
        <v>17</v>
      </c>
      <c r="R243" s="108">
        <v>18</v>
      </c>
      <c r="S243" s="108">
        <v>19</v>
      </c>
      <c r="T243" s="108">
        <v>20</v>
      </c>
    </row>
    <row r="244" s="86" customFormat="1" spans="1:20">
      <c r="A244" s="109" t="s">
        <v>181</v>
      </c>
      <c r="B244" s="110" t="s">
        <v>207</v>
      </c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</row>
    <row r="245" s="86" customFormat="1" spans="1:20">
      <c r="A245" s="109" t="s">
        <v>183</v>
      </c>
      <c r="B245" s="110">
        <v>2</v>
      </c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</row>
    <row r="246" s="86" customFormat="1" spans="1:20">
      <c r="A246" s="111" t="s">
        <v>184</v>
      </c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32"/>
    </row>
    <row r="247" s="86" customFormat="1" ht="15" customHeight="1" spans="1:20">
      <c r="A247" s="113" t="s">
        <v>199</v>
      </c>
      <c r="B247" s="114" t="s">
        <v>30</v>
      </c>
      <c r="C247" s="115">
        <v>50</v>
      </c>
      <c r="D247" s="116">
        <v>0.55</v>
      </c>
      <c r="E247" s="117">
        <v>0.1</v>
      </c>
      <c r="F247" s="117">
        <v>1.9</v>
      </c>
      <c r="G247" s="123">
        <v>12</v>
      </c>
      <c r="H247" s="116">
        <v>0.03</v>
      </c>
      <c r="I247" s="116">
        <v>0.02</v>
      </c>
      <c r="J247" s="117">
        <v>12.5</v>
      </c>
      <c r="K247" s="117">
        <v>66.5</v>
      </c>
      <c r="L247" s="72"/>
      <c r="M247" s="123">
        <v>7</v>
      </c>
      <c r="N247" s="123">
        <v>13</v>
      </c>
      <c r="O247" s="123">
        <v>10</v>
      </c>
      <c r="P247" s="123">
        <v>145</v>
      </c>
      <c r="Q247" s="116">
        <v>0.45</v>
      </c>
      <c r="R247" s="117">
        <v>0.2</v>
      </c>
      <c r="S247" s="123">
        <v>1</v>
      </c>
      <c r="T247" s="116">
        <v>0.01</v>
      </c>
    </row>
    <row r="248" s="86" customFormat="1" ht="15" customHeight="1" spans="1:20">
      <c r="A248" s="113" t="s">
        <v>265</v>
      </c>
      <c r="B248" s="114" t="s">
        <v>38</v>
      </c>
      <c r="C248" s="115">
        <v>100</v>
      </c>
      <c r="D248" s="116">
        <v>13.45</v>
      </c>
      <c r="E248" s="117">
        <v>12.9</v>
      </c>
      <c r="F248" s="116">
        <v>2.08</v>
      </c>
      <c r="G248" s="116">
        <v>179.25</v>
      </c>
      <c r="H248" s="116">
        <v>0.06</v>
      </c>
      <c r="I248" s="116">
        <v>0.38</v>
      </c>
      <c r="J248" s="117">
        <v>0.2</v>
      </c>
      <c r="K248" s="116">
        <v>162.38</v>
      </c>
      <c r="L248" s="116">
        <v>2.09</v>
      </c>
      <c r="M248" s="116">
        <v>143.23</v>
      </c>
      <c r="N248" s="116">
        <v>212.84</v>
      </c>
      <c r="O248" s="116">
        <v>16.32</v>
      </c>
      <c r="P248" s="116">
        <v>152.98</v>
      </c>
      <c r="Q248" s="116">
        <v>2.06</v>
      </c>
      <c r="R248" s="116">
        <v>25.65</v>
      </c>
      <c r="S248" s="116">
        <v>19.25</v>
      </c>
      <c r="T248" s="116">
        <v>0.05</v>
      </c>
    </row>
    <row r="249" s="86" customFormat="1" ht="15" customHeight="1" spans="1:20">
      <c r="A249" s="113" t="s">
        <v>219</v>
      </c>
      <c r="B249" s="114" t="s">
        <v>50</v>
      </c>
      <c r="C249" s="115">
        <v>180</v>
      </c>
      <c r="D249" s="117">
        <v>0.2</v>
      </c>
      <c r="E249" s="116">
        <v>0.05</v>
      </c>
      <c r="F249" s="116">
        <v>9.47</v>
      </c>
      <c r="G249" s="117">
        <v>41.2</v>
      </c>
      <c r="H249" s="72"/>
      <c r="I249" s="116">
        <v>0.01</v>
      </c>
      <c r="J249" s="116">
        <v>30.05</v>
      </c>
      <c r="K249" s="116">
        <v>24.76</v>
      </c>
      <c r="L249" s="72"/>
      <c r="M249" s="116">
        <v>4.52</v>
      </c>
      <c r="N249" s="116">
        <v>4.63</v>
      </c>
      <c r="O249" s="116">
        <v>2.71</v>
      </c>
      <c r="P249" s="116">
        <v>14.14</v>
      </c>
      <c r="Q249" s="116">
        <v>0.52</v>
      </c>
      <c r="R249" s="72"/>
      <c r="S249" s="72"/>
      <c r="T249" s="72"/>
    </row>
    <row r="250" s="86" customFormat="1" ht="15" customHeight="1" spans="1:20">
      <c r="A250" s="118"/>
      <c r="B250" s="114" t="s">
        <v>52</v>
      </c>
      <c r="C250" s="115">
        <v>50</v>
      </c>
      <c r="D250" s="117">
        <v>3.8</v>
      </c>
      <c r="E250" s="117">
        <v>0.4</v>
      </c>
      <c r="F250" s="117">
        <v>24.6</v>
      </c>
      <c r="G250" s="117">
        <v>117.5</v>
      </c>
      <c r="H250" s="116">
        <v>0.06</v>
      </c>
      <c r="I250" s="116">
        <v>0.02</v>
      </c>
      <c r="J250" s="72"/>
      <c r="K250" s="72"/>
      <c r="L250" s="72"/>
      <c r="M250" s="123">
        <v>10</v>
      </c>
      <c r="N250" s="117">
        <v>32.5</v>
      </c>
      <c r="O250" s="123">
        <v>7</v>
      </c>
      <c r="P250" s="117">
        <v>46.5</v>
      </c>
      <c r="Q250" s="116">
        <v>0.55</v>
      </c>
      <c r="R250" s="123">
        <v>3</v>
      </c>
      <c r="S250" s="117">
        <v>1.6</v>
      </c>
      <c r="T250" s="116">
        <v>0.01</v>
      </c>
    </row>
    <row r="251" s="86" customFormat="1" spans="1:20">
      <c r="A251" s="119" t="s">
        <v>189</v>
      </c>
      <c r="B251" s="119"/>
      <c r="C251" s="120">
        <v>380</v>
      </c>
      <c r="D251" s="123">
        <v>18</v>
      </c>
      <c r="E251" s="116">
        <v>13.45</v>
      </c>
      <c r="F251" s="116">
        <v>38.05</v>
      </c>
      <c r="G251" s="116">
        <v>349.95</v>
      </c>
      <c r="H251" s="116">
        <v>0.15</v>
      </c>
      <c r="I251" s="116">
        <v>0.43</v>
      </c>
      <c r="J251" s="116">
        <v>42.75</v>
      </c>
      <c r="K251" s="116">
        <v>253.64</v>
      </c>
      <c r="L251" s="116">
        <v>2.09</v>
      </c>
      <c r="M251" s="116">
        <v>164.75</v>
      </c>
      <c r="N251" s="116">
        <v>262.97</v>
      </c>
      <c r="O251" s="116">
        <v>36.03</v>
      </c>
      <c r="P251" s="116">
        <v>358.62</v>
      </c>
      <c r="Q251" s="116">
        <v>3.58</v>
      </c>
      <c r="R251" s="116">
        <v>28.85</v>
      </c>
      <c r="S251" s="116">
        <v>21.85</v>
      </c>
      <c r="T251" s="116">
        <v>0.07</v>
      </c>
    </row>
    <row r="252" s="86" customFormat="1" spans="1:20">
      <c r="A252" s="121" t="s">
        <v>53</v>
      </c>
      <c r="B252" s="122"/>
      <c r="C252" s="122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33"/>
    </row>
    <row r="253" s="86" customFormat="1" ht="15" customHeight="1" spans="1:20">
      <c r="A253" s="118" t="s">
        <v>190</v>
      </c>
      <c r="B253" s="114" t="s">
        <v>55</v>
      </c>
      <c r="C253" s="113">
        <v>100</v>
      </c>
      <c r="D253" s="117">
        <v>0.4</v>
      </c>
      <c r="E253" s="117">
        <v>0.4</v>
      </c>
      <c r="F253" s="117">
        <v>9.8</v>
      </c>
      <c r="G253" s="123">
        <v>47</v>
      </c>
      <c r="H253" s="116">
        <v>0.03</v>
      </c>
      <c r="I253" s="116">
        <v>0.02</v>
      </c>
      <c r="J253" s="123">
        <v>10</v>
      </c>
      <c r="K253" s="123">
        <v>5</v>
      </c>
      <c r="L253" s="72"/>
      <c r="M253" s="123">
        <v>16</v>
      </c>
      <c r="N253" s="123">
        <v>11</v>
      </c>
      <c r="O253" s="123">
        <v>9</v>
      </c>
      <c r="P253" s="123">
        <v>278</v>
      </c>
      <c r="Q253" s="117">
        <v>2.2</v>
      </c>
      <c r="R253" s="117">
        <v>0.3</v>
      </c>
      <c r="S253" s="123">
        <v>2</v>
      </c>
      <c r="T253" s="116">
        <v>0.01</v>
      </c>
    </row>
    <row r="254" s="86" customFormat="1" spans="1:20">
      <c r="A254" s="119" t="s">
        <v>191</v>
      </c>
      <c r="B254" s="119"/>
      <c r="C254" s="106">
        <v>100</v>
      </c>
      <c r="D254" s="117">
        <v>0.4</v>
      </c>
      <c r="E254" s="117">
        <v>0.4</v>
      </c>
      <c r="F254" s="117">
        <v>9.8</v>
      </c>
      <c r="G254" s="123">
        <v>47</v>
      </c>
      <c r="H254" s="116">
        <v>0.03</v>
      </c>
      <c r="I254" s="116">
        <v>0.02</v>
      </c>
      <c r="J254" s="123">
        <v>10</v>
      </c>
      <c r="K254" s="123">
        <v>5</v>
      </c>
      <c r="L254" s="72"/>
      <c r="M254" s="123">
        <v>16</v>
      </c>
      <c r="N254" s="123">
        <v>11</v>
      </c>
      <c r="O254" s="123">
        <v>9</v>
      </c>
      <c r="P254" s="123">
        <v>278</v>
      </c>
      <c r="Q254" s="117">
        <v>2.2</v>
      </c>
      <c r="R254" s="117">
        <v>0.3</v>
      </c>
      <c r="S254" s="123">
        <v>2</v>
      </c>
      <c r="T254" s="116">
        <v>0.01</v>
      </c>
    </row>
    <row r="255" s="86" customFormat="1" spans="1:20">
      <c r="A255" s="121" t="s">
        <v>59</v>
      </c>
      <c r="B255" s="122"/>
      <c r="C255" s="122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33"/>
    </row>
    <row r="256" s="86" customFormat="1" ht="15" customHeight="1" spans="1:20">
      <c r="A256" s="113" t="s">
        <v>266</v>
      </c>
      <c r="B256" s="114" t="s">
        <v>66</v>
      </c>
      <c r="C256" s="115">
        <v>30</v>
      </c>
      <c r="D256" s="116">
        <v>0.59</v>
      </c>
      <c r="E256" s="116">
        <v>1.07</v>
      </c>
      <c r="F256" s="116">
        <v>1.42</v>
      </c>
      <c r="G256" s="116">
        <v>18.85</v>
      </c>
      <c r="H256" s="116">
        <v>0.01</v>
      </c>
      <c r="I256" s="116">
        <v>0.03</v>
      </c>
      <c r="J256" s="116">
        <v>1.03</v>
      </c>
      <c r="K256" s="116">
        <v>189.24</v>
      </c>
      <c r="L256" s="116">
        <v>0.04</v>
      </c>
      <c r="M256" s="116">
        <v>11.83</v>
      </c>
      <c r="N256" s="116">
        <v>19.18</v>
      </c>
      <c r="O256" s="116">
        <v>29.57</v>
      </c>
      <c r="P256" s="116">
        <v>159.73</v>
      </c>
      <c r="Q256" s="116">
        <v>2.38</v>
      </c>
      <c r="R256" s="116">
        <v>0.73</v>
      </c>
      <c r="S256" s="116">
        <v>353.08</v>
      </c>
      <c r="T256" s="116">
        <v>0.05</v>
      </c>
    </row>
    <row r="257" s="86" customFormat="1" ht="15" customHeight="1" spans="1:20">
      <c r="A257" s="113" t="s">
        <v>267</v>
      </c>
      <c r="B257" s="114" t="s">
        <v>80</v>
      </c>
      <c r="C257" s="115">
        <v>180</v>
      </c>
      <c r="D257" s="116">
        <v>4.49</v>
      </c>
      <c r="E257" s="116">
        <v>5.66</v>
      </c>
      <c r="F257" s="116">
        <v>7.32</v>
      </c>
      <c r="G257" s="116">
        <v>98.84</v>
      </c>
      <c r="H257" s="116">
        <v>0.06</v>
      </c>
      <c r="I257" s="116">
        <v>0.07</v>
      </c>
      <c r="J257" s="116">
        <v>8.36</v>
      </c>
      <c r="K257" s="116">
        <v>91.39</v>
      </c>
      <c r="L257" s="116">
        <v>0.01</v>
      </c>
      <c r="M257" s="116">
        <v>21.57</v>
      </c>
      <c r="N257" s="116">
        <v>66.51</v>
      </c>
      <c r="O257" s="116">
        <v>17.36</v>
      </c>
      <c r="P257" s="116">
        <v>278.54</v>
      </c>
      <c r="Q257" s="116">
        <v>1.02</v>
      </c>
      <c r="R257" s="116">
        <v>0.25</v>
      </c>
      <c r="S257" s="116">
        <v>4.42</v>
      </c>
      <c r="T257" s="116">
        <v>0.02</v>
      </c>
    </row>
    <row r="258" s="86" customFormat="1" ht="15" customHeight="1" spans="1:20">
      <c r="A258" s="113" t="s">
        <v>238</v>
      </c>
      <c r="B258" s="114" t="s">
        <v>268</v>
      </c>
      <c r="C258" s="115">
        <v>70</v>
      </c>
      <c r="D258" s="116">
        <v>10.05</v>
      </c>
      <c r="E258" s="116">
        <v>7.61</v>
      </c>
      <c r="F258" s="116">
        <v>6.5</v>
      </c>
      <c r="G258" s="116">
        <v>135.54</v>
      </c>
      <c r="H258" s="116">
        <v>0.1</v>
      </c>
      <c r="I258" s="116">
        <v>0.09</v>
      </c>
      <c r="J258" s="117">
        <v>0.8</v>
      </c>
      <c r="K258" s="72">
        <v>62.94</v>
      </c>
      <c r="L258" s="72">
        <v>0</v>
      </c>
      <c r="M258" s="116">
        <v>14.24</v>
      </c>
      <c r="N258" s="116">
        <v>92.82</v>
      </c>
      <c r="O258" s="116">
        <v>17.37</v>
      </c>
      <c r="P258" s="116">
        <v>177.75</v>
      </c>
      <c r="Q258" s="116">
        <v>0.83</v>
      </c>
      <c r="R258" s="123">
        <v>11.07</v>
      </c>
      <c r="S258" s="116">
        <v>4.26</v>
      </c>
      <c r="T258" s="116">
        <v>0.03</v>
      </c>
    </row>
    <row r="259" s="86" customFormat="1" ht="15" customHeight="1" spans="1:20">
      <c r="A259" s="113" t="s">
        <v>195</v>
      </c>
      <c r="B259" s="114" t="s">
        <v>106</v>
      </c>
      <c r="C259" s="115">
        <v>110</v>
      </c>
      <c r="D259" s="116">
        <v>3.64</v>
      </c>
      <c r="E259" s="117">
        <v>3.3</v>
      </c>
      <c r="F259" s="116">
        <v>22.48</v>
      </c>
      <c r="G259" s="116">
        <v>133.58</v>
      </c>
      <c r="H259" s="116">
        <v>0.04</v>
      </c>
      <c r="I259" s="116">
        <v>0.01</v>
      </c>
      <c r="J259" s="72"/>
      <c r="K259" s="116">
        <v>14.16</v>
      </c>
      <c r="L259" s="116">
        <v>0.06</v>
      </c>
      <c r="M259" s="116">
        <v>6.92</v>
      </c>
      <c r="N259" s="116">
        <v>27.28</v>
      </c>
      <c r="O259" s="116">
        <v>4.97</v>
      </c>
      <c r="P259" s="116">
        <v>36.24</v>
      </c>
      <c r="Q259" s="117">
        <v>0.5</v>
      </c>
      <c r="R259" s="116">
        <v>0.04</v>
      </c>
      <c r="S259" s="116">
        <v>0.46</v>
      </c>
      <c r="T259" s="116">
        <v>0.01</v>
      </c>
    </row>
    <row r="260" s="86" customFormat="1" ht="15" customHeight="1" spans="1:20">
      <c r="A260" s="118" t="s">
        <v>214</v>
      </c>
      <c r="B260" s="114" t="s">
        <v>116</v>
      </c>
      <c r="C260" s="115">
        <v>180</v>
      </c>
      <c r="D260" s="116">
        <v>0.53</v>
      </c>
      <c r="E260" s="116">
        <v>0.04</v>
      </c>
      <c r="F260" s="116">
        <v>14.83</v>
      </c>
      <c r="G260" s="116">
        <v>62.57</v>
      </c>
      <c r="H260" s="116">
        <v>0.01</v>
      </c>
      <c r="I260" s="116">
        <v>0.01</v>
      </c>
      <c r="J260" s="116">
        <v>0.54</v>
      </c>
      <c r="K260" s="72"/>
      <c r="L260" s="72"/>
      <c r="M260" s="116">
        <v>21.84</v>
      </c>
      <c r="N260" s="116">
        <v>19.71</v>
      </c>
      <c r="O260" s="116">
        <v>14.18</v>
      </c>
      <c r="P260" s="116">
        <v>0.24</v>
      </c>
      <c r="Q260" s="116">
        <v>0.46</v>
      </c>
      <c r="R260" s="72"/>
      <c r="S260" s="72"/>
      <c r="T260" s="72"/>
    </row>
    <row r="261" s="86" customFormat="1" ht="15" customHeight="1" spans="1:20">
      <c r="A261" s="118"/>
      <c r="B261" s="114" t="s">
        <v>52</v>
      </c>
      <c r="C261" s="115">
        <v>10</v>
      </c>
      <c r="D261" s="116">
        <v>0.76</v>
      </c>
      <c r="E261" s="116">
        <v>0.08</v>
      </c>
      <c r="F261" s="116">
        <v>4.92</v>
      </c>
      <c r="G261" s="117">
        <v>23.5</v>
      </c>
      <c r="H261" s="116">
        <v>0.01</v>
      </c>
      <c r="I261" s="72"/>
      <c r="J261" s="72"/>
      <c r="K261" s="72"/>
      <c r="L261" s="72"/>
      <c r="M261" s="123">
        <v>2</v>
      </c>
      <c r="N261" s="117">
        <v>6.5</v>
      </c>
      <c r="O261" s="117">
        <v>1.4</v>
      </c>
      <c r="P261" s="117">
        <v>9.3</v>
      </c>
      <c r="Q261" s="116">
        <v>0.11</v>
      </c>
      <c r="R261" s="117">
        <v>0.6</v>
      </c>
      <c r="S261" s="116">
        <v>0.32</v>
      </c>
      <c r="T261" s="72"/>
    </row>
    <row r="262" s="86" customFormat="1" ht="15" customHeight="1" spans="1:20">
      <c r="A262" s="118"/>
      <c r="B262" s="114" t="s">
        <v>122</v>
      </c>
      <c r="C262" s="115">
        <v>10</v>
      </c>
      <c r="D262" s="116">
        <v>0.56</v>
      </c>
      <c r="E262" s="116">
        <v>0.11</v>
      </c>
      <c r="F262" s="116">
        <v>4.94</v>
      </c>
      <c r="G262" s="117">
        <v>23.2</v>
      </c>
      <c r="H262" s="116">
        <v>0.01</v>
      </c>
      <c r="I262" s="72"/>
      <c r="J262" s="72"/>
      <c r="K262" s="72"/>
      <c r="L262" s="72"/>
      <c r="M262" s="117">
        <v>2.3</v>
      </c>
      <c r="N262" s="117">
        <v>10.6</v>
      </c>
      <c r="O262" s="117">
        <v>2.5</v>
      </c>
      <c r="P262" s="117">
        <v>15.5</v>
      </c>
      <c r="Q262" s="116">
        <v>0.31</v>
      </c>
      <c r="R262" s="116">
        <v>0.55</v>
      </c>
      <c r="S262" s="116">
        <v>0.44</v>
      </c>
      <c r="T262" s="72"/>
    </row>
    <row r="263" s="86" customFormat="1" spans="1:20">
      <c r="A263" s="119" t="s">
        <v>196</v>
      </c>
      <c r="B263" s="119"/>
      <c r="C263" s="120">
        <v>590</v>
      </c>
      <c r="D263" s="116">
        <v>20.62</v>
      </c>
      <c r="E263" s="116">
        <v>17.87</v>
      </c>
      <c r="F263" s="116">
        <v>62.41</v>
      </c>
      <c r="G263" s="116">
        <v>496.08</v>
      </c>
      <c r="H263" s="116">
        <v>0.24</v>
      </c>
      <c r="I263" s="116">
        <v>0.21</v>
      </c>
      <c r="J263" s="116">
        <v>10.73</v>
      </c>
      <c r="K263" s="116">
        <v>357.73</v>
      </c>
      <c r="L263" s="116">
        <v>0.11</v>
      </c>
      <c r="M263" s="117">
        <v>80.7</v>
      </c>
      <c r="N263" s="117">
        <v>242.6</v>
      </c>
      <c r="O263" s="116">
        <v>87.35</v>
      </c>
      <c r="P263" s="117">
        <v>677.3</v>
      </c>
      <c r="Q263" s="116">
        <v>5.61</v>
      </c>
      <c r="R263" s="116">
        <v>13.24</v>
      </c>
      <c r="S263" s="116">
        <v>362.98</v>
      </c>
      <c r="T263" s="116">
        <v>0.11</v>
      </c>
    </row>
    <row r="264" s="86" customFormat="1" spans="1:20">
      <c r="A264" s="121" t="s">
        <v>123</v>
      </c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33"/>
    </row>
    <row r="265" s="86" customFormat="1" ht="15" customHeight="1" spans="1:20">
      <c r="A265" s="134"/>
      <c r="B265" s="114" t="s">
        <v>125</v>
      </c>
      <c r="C265" s="115">
        <v>30</v>
      </c>
      <c r="D265" s="116">
        <v>2.25</v>
      </c>
      <c r="E265" s="116">
        <v>2.94</v>
      </c>
      <c r="F265" s="116">
        <v>22.32</v>
      </c>
      <c r="G265" s="117">
        <v>125.1</v>
      </c>
      <c r="H265" s="116">
        <v>0.02</v>
      </c>
      <c r="I265" s="116">
        <v>0.02</v>
      </c>
      <c r="J265" s="72"/>
      <c r="K265" s="123">
        <v>3</v>
      </c>
      <c r="L265" s="72"/>
      <c r="M265" s="117">
        <v>8.7</v>
      </c>
      <c r="N265" s="123">
        <v>27</v>
      </c>
      <c r="O265" s="123">
        <v>6</v>
      </c>
      <c r="P265" s="123">
        <v>33</v>
      </c>
      <c r="Q265" s="116">
        <v>0.63</v>
      </c>
      <c r="R265" s="72"/>
      <c r="S265" s="72"/>
      <c r="T265" s="72"/>
    </row>
    <row r="266" s="86" customFormat="1" ht="15" customHeight="1" spans="1:20">
      <c r="A266" s="134"/>
      <c r="B266" s="114" t="s">
        <v>215</v>
      </c>
      <c r="C266" s="115">
        <v>180</v>
      </c>
      <c r="D266" s="116">
        <v>5.22</v>
      </c>
      <c r="E266" s="116">
        <v>5.76</v>
      </c>
      <c r="F266" s="116">
        <v>8.46</v>
      </c>
      <c r="G266" s="123">
        <v>108</v>
      </c>
      <c r="H266" s="116">
        <v>0.07</v>
      </c>
      <c r="I266" s="116">
        <v>0.27</v>
      </c>
      <c r="J266" s="116">
        <v>2.34</v>
      </c>
      <c r="K266" s="117">
        <v>39.6</v>
      </c>
      <c r="L266" s="116">
        <v>0.08</v>
      </c>
      <c r="M266" s="123">
        <v>216</v>
      </c>
      <c r="N266" s="123">
        <v>162</v>
      </c>
      <c r="O266" s="117">
        <v>25.2</v>
      </c>
      <c r="P266" s="117">
        <v>262.8</v>
      </c>
      <c r="Q266" s="116">
        <v>0.18</v>
      </c>
      <c r="R266" s="117">
        <v>1.8</v>
      </c>
      <c r="S266" s="117">
        <v>16.2</v>
      </c>
      <c r="T266" s="116">
        <v>0.04</v>
      </c>
    </row>
    <row r="267" s="86" customFormat="1" spans="1:20">
      <c r="A267" s="119" t="s">
        <v>198</v>
      </c>
      <c r="B267" s="119"/>
      <c r="C267" s="120">
        <v>210</v>
      </c>
      <c r="D267" s="116">
        <v>7.47</v>
      </c>
      <c r="E267" s="117">
        <v>8.7</v>
      </c>
      <c r="F267" s="116">
        <v>30.78</v>
      </c>
      <c r="G267" s="117">
        <v>233.1</v>
      </c>
      <c r="H267" s="116">
        <v>0.09</v>
      </c>
      <c r="I267" s="116">
        <v>0.29</v>
      </c>
      <c r="J267" s="116">
        <v>2.34</v>
      </c>
      <c r="K267" s="117">
        <v>42.6</v>
      </c>
      <c r="L267" s="116">
        <v>0.08</v>
      </c>
      <c r="M267" s="117">
        <v>224.7</v>
      </c>
      <c r="N267" s="123">
        <v>189</v>
      </c>
      <c r="O267" s="117">
        <v>31.2</v>
      </c>
      <c r="P267" s="117">
        <v>295.8</v>
      </c>
      <c r="Q267" s="116">
        <v>0.81</v>
      </c>
      <c r="R267" s="117">
        <v>1.8</v>
      </c>
      <c r="S267" s="117">
        <v>16.2</v>
      </c>
      <c r="T267" s="116">
        <v>0.04</v>
      </c>
    </row>
    <row r="268" s="86" customFormat="1" spans="1:20">
      <c r="A268" s="121" t="s">
        <v>134</v>
      </c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33"/>
    </row>
    <row r="269" s="86" customFormat="1" ht="15" customHeight="1" spans="1:20">
      <c r="A269" s="113" t="s">
        <v>269</v>
      </c>
      <c r="B269" s="114" t="s">
        <v>270</v>
      </c>
      <c r="C269" s="115">
        <v>73</v>
      </c>
      <c r="D269" s="116">
        <v>11.53</v>
      </c>
      <c r="E269" s="116">
        <v>7.54</v>
      </c>
      <c r="F269" s="116">
        <v>2.1</v>
      </c>
      <c r="G269" s="116">
        <v>121.31</v>
      </c>
      <c r="H269" s="116">
        <v>0.09</v>
      </c>
      <c r="I269" s="116">
        <v>0.11</v>
      </c>
      <c r="J269" s="116">
        <v>0.28</v>
      </c>
      <c r="K269" s="116">
        <v>40.96</v>
      </c>
      <c r="L269" s="116">
        <v>5.96</v>
      </c>
      <c r="M269" s="116">
        <v>32.19</v>
      </c>
      <c r="N269" s="116">
        <v>117.03</v>
      </c>
      <c r="O269" s="116">
        <v>17.06</v>
      </c>
      <c r="P269" s="116">
        <v>177.6</v>
      </c>
      <c r="Q269" s="116">
        <v>0.44</v>
      </c>
      <c r="R269" s="116">
        <v>22.46</v>
      </c>
      <c r="S269" s="116">
        <v>25.65</v>
      </c>
      <c r="T269" s="116">
        <v>0.18</v>
      </c>
    </row>
    <row r="270" s="86" customFormat="1" ht="15" customHeight="1" spans="1:20">
      <c r="A270" s="113" t="s">
        <v>229</v>
      </c>
      <c r="B270" s="114" t="s">
        <v>230</v>
      </c>
      <c r="C270" s="115">
        <v>120</v>
      </c>
      <c r="D270" s="116">
        <v>2.98</v>
      </c>
      <c r="E270" s="116">
        <v>4.32</v>
      </c>
      <c r="F270" s="116">
        <v>9.54</v>
      </c>
      <c r="G270" s="116">
        <v>89.58</v>
      </c>
      <c r="H270" s="117">
        <v>0.1</v>
      </c>
      <c r="I270" s="117">
        <v>0.1</v>
      </c>
      <c r="J270" s="116">
        <v>25.66</v>
      </c>
      <c r="K270" s="116">
        <v>21.44</v>
      </c>
      <c r="L270" s="116">
        <v>0.08</v>
      </c>
      <c r="M270" s="116">
        <v>35.35</v>
      </c>
      <c r="N270" s="116">
        <v>65.97</v>
      </c>
      <c r="O270" s="116">
        <v>21.56</v>
      </c>
      <c r="P270" s="116">
        <v>343.19</v>
      </c>
      <c r="Q270" s="116">
        <v>1.31</v>
      </c>
      <c r="R270" s="116">
        <v>0.67</v>
      </c>
      <c r="S270" s="116">
        <v>4.82</v>
      </c>
      <c r="T270" s="116">
        <v>0.01</v>
      </c>
    </row>
    <row r="271" s="86" customFormat="1" ht="15" customHeight="1" spans="1:20">
      <c r="A271" s="118" t="s">
        <v>203</v>
      </c>
      <c r="B271" s="114" t="s">
        <v>231</v>
      </c>
      <c r="C271" s="115">
        <v>180</v>
      </c>
      <c r="D271" s="116">
        <v>1.55</v>
      </c>
      <c r="E271" s="116">
        <v>1.61</v>
      </c>
      <c r="F271" s="116">
        <v>10.37</v>
      </c>
      <c r="G271" s="116">
        <v>62.68</v>
      </c>
      <c r="H271" s="116">
        <v>0.02</v>
      </c>
      <c r="I271" s="116">
        <v>0.08</v>
      </c>
      <c r="J271" s="117">
        <v>0.7</v>
      </c>
      <c r="K271" s="116">
        <v>11.25</v>
      </c>
      <c r="L271" s="116">
        <v>0.02</v>
      </c>
      <c r="M271" s="116">
        <v>62.72</v>
      </c>
      <c r="N271" s="116">
        <v>49.12</v>
      </c>
      <c r="O271" s="117">
        <v>9.2</v>
      </c>
      <c r="P271" s="116">
        <v>85.64</v>
      </c>
      <c r="Q271" s="116">
        <v>0.48</v>
      </c>
      <c r="R271" s="117">
        <v>0.5</v>
      </c>
      <c r="S271" s="117">
        <v>4.5</v>
      </c>
      <c r="T271" s="116">
        <v>0.01</v>
      </c>
    </row>
    <row r="272" s="86" customFormat="1" ht="15" customHeight="1" spans="1:20">
      <c r="A272" s="118"/>
      <c r="B272" s="114" t="s">
        <v>52</v>
      </c>
      <c r="C272" s="115">
        <v>40</v>
      </c>
      <c r="D272" s="116">
        <v>3.04</v>
      </c>
      <c r="E272" s="116">
        <v>0.32</v>
      </c>
      <c r="F272" s="116">
        <v>19.68</v>
      </c>
      <c r="G272" s="123">
        <v>94</v>
      </c>
      <c r="H272" s="116">
        <v>0.04</v>
      </c>
      <c r="I272" s="116">
        <v>0.01</v>
      </c>
      <c r="J272" s="72"/>
      <c r="K272" s="72"/>
      <c r="L272" s="72"/>
      <c r="M272" s="123">
        <v>8</v>
      </c>
      <c r="N272" s="123">
        <v>26</v>
      </c>
      <c r="O272" s="117">
        <v>5.6</v>
      </c>
      <c r="P272" s="117">
        <v>37.2</v>
      </c>
      <c r="Q272" s="116">
        <v>0.44</v>
      </c>
      <c r="R272" s="117">
        <v>2.4</v>
      </c>
      <c r="S272" s="116">
        <v>1.28</v>
      </c>
      <c r="T272" s="116">
        <v>0.01</v>
      </c>
    </row>
    <row r="273" s="86" customFormat="1" spans="1:20">
      <c r="A273" s="119" t="s">
        <v>205</v>
      </c>
      <c r="B273" s="119"/>
      <c r="C273" s="120">
        <v>413</v>
      </c>
      <c r="D273" s="117">
        <v>19.1</v>
      </c>
      <c r="E273" s="116">
        <v>13.79</v>
      </c>
      <c r="F273" s="116">
        <v>41.69</v>
      </c>
      <c r="G273" s="116">
        <v>367.57</v>
      </c>
      <c r="H273" s="116">
        <v>0.25</v>
      </c>
      <c r="I273" s="117">
        <v>0.3</v>
      </c>
      <c r="J273" s="116">
        <v>26.64</v>
      </c>
      <c r="K273" s="116">
        <v>73.65</v>
      </c>
      <c r="L273" s="116">
        <v>6.06</v>
      </c>
      <c r="M273" s="116">
        <v>138.26</v>
      </c>
      <c r="N273" s="116">
        <v>258.12</v>
      </c>
      <c r="O273" s="116">
        <v>53.42</v>
      </c>
      <c r="P273" s="116">
        <v>643.63</v>
      </c>
      <c r="Q273" s="116">
        <v>2.67</v>
      </c>
      <c r="R273" s="116">
        <v>26.03</v>
      </c>
      <c r="S273" s="116">
        <v>36.25</v>
      </c>
      <c r="T273" s="116">
        <v>0.21</v>
      </c>
    </row>
    <row r="274" s="86" customFormat="1" spans="1:20">
      <c r="A274" s="119" t="s">
        <v>206</v>
      </c>
      <c r="B274" s="119"/>
      <c r="C274" s="125">
        <v>1693</v>
      </c>
      <c r="D274" s="116">
        <v>65.59</v>
      </c>
      <c r="E274" s="116">
        <v>54.21</v>
      </c>
      <c r="F274" s="116">
        <v>182.73</v>
      </c>
      <c r="G274" s="117">
        <v>1493.7</v>
      </c>
      <c r="H274" s="116">
        <v>0.76</v>
      </c>
      <c r="I274" s="116">
        <v>1.25</v>
      </c>
      <c r="J274" s="116">
        <v>92.46</v>
      </c>
      <c r="K274" s="116">
        <v>732.62</v>
      </c>
      <c r="L274" s="116">
        <v>8.34</v>
      </c>
      <c r="M274" s="116">
        <v>624.41</v>
      </c>
      <c r="N274" s="116">
        <v>963.69</v>
      </c>
      <c r="O274" s="123">
        <v>217</v>
      </c>
      <c r="P274" s="116">
        <v>2253.35</v>
      </c>
      <c r="Q274" s="116">
        <v>14.87</v>
      </c>
      <c r="R274" s="116">
        <v>70.22</v>
      </c>
      <c r="S274" s="116">
        <v>439.28</v>
      </c>
      <c r="T274" s="116">
        <v>0.44</v>
      </c>
    </row>
    <row r="275" s="86" customFormat="1" spans="1:20">
      <c r="A275" s="126"/>
      <c r="B275" s="127"/>
      <c r="C275" s="127"/>
      <c r="D275" s="4"/>
      <c r="E275" s="4"/>
      <c r="F275" s="4"/>
      <c r="G275" s="4"/>
      <c r="H275" s="4"/>
      <c r="I275" s="4"/>
      <c r="J275" s="4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</row>
    <row r="276" s="86" customFormat="1" spans="1:20">
      <c r="A276" s="128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92"/>
      <c r="Q276" s="92"/>
      <c r="R276" s="92"/>
      <c r="S276" s="92"/>
      <c r="T276" s="92"/>
    </row>
    <row r="277" s="86" customFormat="1" customHeight="1" spans="1:20">
      <c r="A277" s="129"/>
      <c r="B277" s="127"/>
      <c r="C277" s="127"/>
      <c r="D277" s="95"/>
      <c r="E277" s="96"/>
      <c r="F277" s="4"/>
      <c r="G277" s="4"/>
      <c r="H277" s="95"/>
      <c r="I277" s="95"/>
      <c r="J277" s="95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="86" customFormat="1" spans="1:20">
      <c r="A278" s="127"/>
      <c r="B278" s="127"/>
      <c r="C278" s="130"/>
      <c r="D278" s="130"/>
      <c r="E278" s="4"/>
      <c r="F278" s="4"/>
      <c r="G278" s="4"/>
      <c r="H278" s="95"/>
      <c r="I278" s="95"/>
      <c r="J278" s="95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="86" customFormat="1" customHeight="1" spans="1:20">
      <c r="A279" s="99" t="s">
        <v>158</v>
      </c>
      <c r="B279" s="99" t="s">
        <v>159</v>
      </c>
      <c r="C279" s="100" t="s">
        <v>160</v>
      </c>
      <c r="D279" s="101" t="s">
        <v>161</v>
      </c>
      <c r="E279" s="101"/>
      <c r="F279" s="101"/>
      <c r="G279" s="102" t="s">
        <v>162</v>
      </c>
      <c r="H279" s="101" t="s">
        <v>163</v>
      </c>
      <c r="I279" s="101"/>
      <c r="J279" s="101"/>
      <c r="K279" s="101"/>
      <c r="L279" s="101"/>
      <c r="M279" s="101" t="s">
        <v>164</v>
      </c>
      <c r="N279" s="101"/>
      <c r="O279" s="101"/>
      <c r="P279" s="101"/>
      <c r="Q279" s="101"/>
      <c r="R279" s="101"/>
      <c r="S279" s="101"/>
      <c r="T279" s="101"/>
    </row>
    <row r="280" s="86" customFormat="1" spans="1:20">
      <c r="A280" s="103"/>
      <c r="B280" s="103"/>
      <c r="C280" s="104"/>
      <c r="D280" s="101" t="s">
        <v>165</v>
      </c>
      <c r="E280" s="101" t="s">
        <v>166</v>
      </c>
      <c r="F280" s="101" t="s">
        <v>167</v>
      </c>
      <c r="G280" s="105"/>
      <c r="H280" s="101" t="s">
        <v>168</v>
      </c>
      <c r="I280" s="101" t="s">
        <v>169</v>
      </c>
      <c r="J280" s="101" t="s">
        <v>170</v>
      </c>
      <c r="K280" s="101" t="s">
        <v>171</v>
      </c>
      <c r="L280" s="101" t="s">
        <v>172</v>
      </c>
      <c r="M280" s="101" t="s">
        <v>173</v>
      </c>
      <c r="N280" s="101" t="s">
        <v>174</v>
      </c>
      <c r="O280" s="101" t="s">
        <v>175</v>
      </c>
      <c r="P280" s="101" t="s">
        <v>176</v>
      </c>
      <c r="Q280" s="101" t="s">
        <v>177</v>
      </c>
      <c r="R280" s="101" t="s">
        <v>178</v>
      </c>
      <c r="S280" s="101" t="s">
        <v>179</v>
      </c>
      <c r="T280" s="101" t="s">
        <v>180</v>
      </c>
    </row>
    <row r="281" s="86" customFormat="1" spans="1:20">
      <c r="A281" s="106">
        <v>1</v>
      </c>
      <c r="B281" s="107">
        <v>2</v>
      </c>
      <c r="C281" s="107">
        <v>3</v>
      </c>
      <c r="D281" s="108">
        <v>4</v>
      </c>
      <c r="E281" s="108">
        <v>5</v>
      </c>
      <c r="F281" s="108">
        <v>6</v>
      </c>
      <c r="G281" s="108">
        <v>7</v>
      </c>
      <c r="H281" s="108">
        <v>8</v>
      </c>
      <c r="I281" s="108">
        <v>9</v>
      </c>
      <c r="J281" s="108">
        <v>10</v>
      </c>
      <c r="K281" s="108">
        <v>11</v>
      </c>
      <c r="L281" s="108">
        <v>12</v>
      </c>
      <c r="M281" s="108">
        <v>13</v>
      </c>
      <c r="N281" s="108">
        <v>14</v>
      </c>
      <c r="O281" s="108">
        <v>15</v>
      </c>
      <c r="P281" s="108">
        <v>16</v>
      </c>
      <c r="Q281" s="108">
        <v>17</v>
      </c>
      <c r="R281" s="108">
        <v>18</v>
      </c>
      <c r="S281" s="108">
        <v>19</v>
      </c>
      <c r="T281" s="108">
        <v>20</v>
      </c>
    </row>
    <row r="282" s="86" customFormat="1" spans="1:20">
      <c r="A282" s="109" t="s">
        <v>181</v>
      </c>
      <c r="B282" s="110" t="s">
        <v>220</v>
      </c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</row>
    <row r="283" s="86" customFormat="1" spans="1:20">
      <c r="A283" s="109" t="s">
        <v>183</v>
      </c>
      <c r="B283" s="110">
        <v>2</v>
      </c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</row>
    <row r="284" s="86" customFormat="1" spans="1:20">
      <c r="A284" s="111" t="s">
        <v>184</v>
      </c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32"/>
    </row>
    <row r="285" s="86" customFormat="1" ht="15" customHeight="1" spans="1:20">
      <c r="A285" s="113" t="s">
        <v>185</v>
      </c>
      <c r="B285" s="114" t="s">
        <v>27</v>
      </c>
      <c r="C285" s="115">
        <v>5</v>
      </c>
      <c r="D285" s="116">
        <v>0.03</v>
      </c>
      <c r="E285" s="116">
        <v>4.13</v>
      </c>
      <c r="F285" s="116">
        <v>0.04</v>
      </c>
      <c r="G285" s="117">
        <v>37.4</v>
      </c>
      <c r="H285" s="72"/>
      <c r="I285" s="116">
        <v>0.01</v>
      </c>
      <c r="J285" s="72"/>
      <c r="K285" s="117">
        <v>29.5</v>
      </c>
      <c r="L285" s="116">
        <v>0.08</v>
      </c>
      <c r="M285" s="117">
        <v>0.6</v>
      </c>
      <c r="N285" s="116">
        <v>0.95</v>
      </c>
      <c r="O285" s="72"/>
      <c r="P285" s="116">
        <v>0.75</v>
      </c>
      <c r="Q285" s="116">
        <v>0.01</v>
      </c>
      <c r="R285" s="116">
        <v>0.05</v>
      </c>
      <c r="S285" s="72"/>
      <c r="T285" s="72"/>
    </row>
    <row r="286" s="86" customFormat="1" ht="15" customHeight="1" spans="1:20">
      <c r="A286" s="113" t="s">
        <v>186</v>
      </c>
      <c r="B286" s="114" t="s">
        <v>28</v>
      </c>
      <c r="C286" s="115">
        <v>10</v>
      </c>
      <c r="D286" s="116">
        <v>2.32</v>
      </c>
      <c r="E286" s="116">
        <v>2.95</v>
      </c>
      <c r="F286" s="72"/>
      <c r="G286" s="117">
        <v>36.4</v>
      </c>
      <c r="H286" s="72"/>
      <c r="I286" s="116">
        <v>0.03</v>
      </c>
      <c r="J286" s="116">
        <v>0.07</v>
      </c>
      <c r="K286" s="117">
        <v>28.8</v>
      </c>
      <c r="L286" s="117">
        <v>0.1</v>
      </c>
      <c r="M286" s="123">
        <v>88</v>
      </c>
      <c r="N286" s="123">
        <v>50</v>
      </c>
      <c r="O286" s="117">
        <v>3.5</v>
      </c>
      <c r="P286" s="117">
        <v>8.8</v>
      </c>
      <c r="Q286" s="117">
        <v>0.1</v>
      </c>
      <c r="R286" s="116">
        <v>1.45</v>
      </c>
      <c r="S286" s="117">
        <v>0.9</v>
      </c>
      <c r="T286" s="72"/>
    </row>
    <row r="287" s="86" customFormat="1" ht="15" customHeight="1" spans="1:20">
      <c r="A287" s="113" t="s">
        <v>187</v>
      </c>
      <c r="B287" s="114" t="s">
        <v>32</v>
      </c>
      <c r="C287" s="115">
        <v>150</v>
      </c>
      <c r="D287" s="116">
        <v>6.24</v>
      </c>
      <c r="E287" s="116">
        <v>3.96</v>
      </c>
      <c r="F287" s="116">
        <v>29.42</v>
      </c>
      <c r="G287" s="116">
        <v>178.23</v>
      </c>
      <c r="H287" s="116">
        <v>0.09</v>
      </c>
      <c r="I287" s="116">
        <v>0.17</v>
      </c>
      <c r="J287" s="116">
        <v>0.78</v>
      </c>
      <c r="K287" s="116">
        <v>51.09</v>
      </c>
      <c r="L287" s="116">
        <v>0.05</v>
      </c>
      <c r="M287" s="116">
        <v>145.66</v>
      </c>
      <c r="N287" s="117">
        <v>154.1</v>
      </c>
      <c r="O287" s="116">
        <v>40.72</v>
      </c>
      <c r="P287" s="116">
        <v>325.04</v>
      </c>
      <c r="Q287" s="116">
        <v>0.86</v>
      </c>
      <c r="R287" s="116">
        <v>3.29</v>
      </c>
      <c r="S287" s="116">
        <v>10.56</v>
      </c>
      <c r="T287" s="116">
        <v>0.03</v>
      </c>
    </row>
    <row r="288" s="86" customFormat="1" ht="15" customHeight="1" spans="1:20">
      <c r="A288" s="113" t="s">
        <v>188</v>
      </c>
      <c r="B288" s="114" t="s">
        <v>46</v>
      </c>
      <c r="C288" s="115">
        <v>180</v>
      </c>
      <c r="D288" s="117">
        <v>0.1</v>
      </c>
      <c r="E288" s="116">
        <v>0.01</v>
      </c>
      <c r="F288" s="116">
        <v>8.02</v>
      </c>
      <c r="G288" s="116">
        <v>32.68</v>
      </c>
      <c r="H288" s="72"/>
      <c r="I288" s="116">
        <v>0.01</v>
      </c>
      <c r="J288" s="116">
        <v>0.05</v>
      </c>
      <c r="K288" s="116">
        <v>0.25</v>
      </c>
      <c r="L288" s="72"/>
      <c r="M288" s="116">
        <v>2.72</v>
      </c>
      <c r="N288" s="116">
        <v>4.12</v>
      </c>
      <c r="O288" s="117">
        <v>2.2</v>
      </c>
      <c r="P288" s="116">
        <v>12.64</v>
      </c>
      <c r="Q288" s="116">
        <v>0.43</v>
      </c>
      <c r="R288" s="72"/>
      <c r="S288" s="72"/>
      <c r="T288" s="72"/>
    </row>
    <row r="289" s="86" customFormat="1" ht="15" customHeight="1" spans="1:20">
      <c r="A289" s="118"/>
      <c r="B289" s="114" t="s">
        <v>52</v>
      </c>
      <c r="C289" s="115">
        <v>15</v>
      </c>
      <c r="D289" s="116">
        <v>1.14</v>
      </c>
      <c r="E289" s="116">
        <v>0.12</v>
      </c>
      <c r="F289" s="116">
        <v>7.38</v>
      </c>
      <c r="G289" s="116">
        <v>35.25</v>
      </c>
      <c r="H289" s="116">
        <v>0.02</v>
      </c>
      <c r="I289" s="72"/>
      <c r="J289" s="72"/>
      <c r="K289" s="72"/>
      <c r="L289" s="72"/>
      <c r="M289" s="123">
        <v>3</v>
      </c>
      <c r="N289" s="116">
        <v>9.75</v>
      </c>
      <c r="O289" s="117">
        <v>2.1</v>
      </c>
      <c r="P289" s="116">
        <v>13.95</v>
      </c>
      <c r="Q289" s="116">
        <v>0.17</v>
      </c>
      <c r="R289" s="117">
        <v>0.9</v>
      </c>
      <c r="S289" s="116">
        <v>0.48</v>
      </c>
      <c r="T289" s="72"/>
    </row>
    <row r="290" s="86" customFormat="1" spans="1:20">
      <c r="A290" s="119" t="s">
        <v>189</v>
      </c>
      <c r="B290" s="119"/>
      <c r="C290" s="120">
        <v>360</v>
      </c>
      <c r="D290" s="116">
        <v>9.83</v>
      </c>
      <c r="E290" s="116">
        <v>11.17</v>
      </c>
      <c r="F290" s="116">
        <v>44.86</v>
      </c>
      <c r="G290" s="116">
        <v>319.96</v>
      </c>
      <c r="H290" s="116">
        <v>0.11</v>
      </c>
      <c r="I290" s="116">
        <v>0.22</v>
      </c>
      <c r="J290" s="117">
        <v>0.9</v>
      </c>
      <c r="K290" s="116">
        <v>109.64</v>
      </c>
      <c r="L290" s="116">
        <v>0.23</v>
      </c>
      <c r="M290" s="116">
        <v>239.98</v>
      </c>
      <c r="N290" s="116">
        <v>218.92</v>
      </c>
      <c r="O290" s="116">
        <v>48.52</v>
      </c>
      <c r="P290" s="116">
        <v>361.18</v>
      </c>
      <c r="Q290" s="116">
        <v>1.57</v>
      </c>
      <c r="R290" s="116">
        <v>5.69</v>
      </c>
      <c r="S290" s="116">
        <v>11.94</v>
      </c>
      <c r="T290" s="116">
        <v>0.03</v>
      </c>
    </row>
    <row r="291" s="86" customFormat="1" spans="1:20">
      <c r="A291" s="121" t="s">
        <v>53</v>
      </c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33"/>
    </row>
    <row r="292" s="86" customFormat="1" spans="1:20">
      <c r="A292" s="118" t="s">
        <v>190</v>
      </c>
      <c r="B292" s="114" t="s">
        <v>56</v>
      </c>
      <c r="C292" s="113">
        <v>100</v>
      </c>
      <c r="D292" s="117">
        <v>1.5</v>
      </c>
      <c r="E292" s="117">
        <v>0.5</v>
      </c>
      <c r="F292" s="123">
        <v>21</v>
      </c>
      <c r="G292" s="123">
        <v>96</v>
      </c>
      <c r="H292" s="116">
        <v>0.04</v>
      </c>
      <c r="I292" s="116">
        <v>0.05</v>
      </c>
      <c r="J292" s="123">
        <v>10</v>
      </c>
      <c r="K292" s="123">
        <v>20</v>
      </c>
      <c r="L292" s="72"/>
      <c r="M292" s="123">
        <v>8</v>
      </c>
      <c r="N292" s="123">
        <v>28</v>
      </c>
      <c r="O292" s="123">
        <v>42</v>
      </c>
      <c r="P292" s="123">
        <v>348</v>
      </c>
      <c r="Q292" s="117">
        <v>0.6</v>
      </c>
      <c r="R292" s="123">
        <v>1</v>
      </c>
      <c r="S292" s="116">
        <v>0.05</v>
      </c>
      <c r="T292" s="72"/>
    </row>
    <row r="293" s="86" customFormat="1" spans="1:20">
      <c r="A293" s="119" t="s">
        <v>191</v>
      </c>
      <c r="B293" s="119"/>
      <c r="C293" s="106">
        <v>100</v>
      </c>
      <c r="D293" s="117">
        <v>1.5</v>
      </c>
      <c r="E293" s="117">
        <v>0.5</v>
      </c>
      <c r="F293" s="123">
        <v>21</v>
      </c>
      <c r="G293" s="123">
        <v>96</v>
      </c>
      <c r="H293" s="116">
        <v>0.04</v>
      </c>
      <c r="I293" s="116">
        <v>0.05</v>
      </c>
      <c r="J293" s="123">
        <v>10</v>
      </c>
      <c r="K293" s="123">
        <v>20</v>
      </c>
      <c r="L293" s="72"/>
      <c r="M293" s="123">
        <v>8</v>
      </c>
      <c r="N293" s="123">
        <v>28</v>
      </c>
      <c r="O293" s="123">
        <v>42</v>
      </c>
      <c r="P293" s="123">
        <v>348</v>
      </c>
      <c r="Q293" s="117">
        <v>0.6</v>
      </c>
      <c r="R293" s="123">
        <v>1</v>
      </c>
      <c r="S293" s="116">
        <v>0.05</v>
      </c>
      <c r="T293" s="72"/>
    </row>
    <row r="294" s="86" customFormat="1" spans="1:20">
      <c r="A294" s="121" t="s">
        <v>59</v>
      </c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33"/>
    </row>
    <row r="295" s="86" customFormat="1" ht="15" customHeight="1" spans="1:20">
      <c r="A295" s="113" t="s">
        <v>271</v>
      </c>
      <c r="B295" s="114" t="s">
        <v>67</v>
      </c>
      <c r="C295" s="115">
        <v>30</v>
      </c>
      <c r="D295" s="116">
        <v>0.21</v>
      </c>
      <c r="E295" s="116">
        <v>1.03</v>
      </c>
      <c r="F295" s="116">
        <v>0.57</v>
      </c>
      <c r="G295" s="116">
        <v>12.29</v>
      </c>
      <c r="H295" s="116">
        <v>0.01</v>
      </c>
      <c r="I295" s="116">
        <v>0.01</v>
      </c>
      <c r="J295" s="117">
        <v>2.1</v>
      </c>
      <c r="K295" s="123">
        <v>3</v>
      </c>
      <c r="L295" s="72"/>
      <c r="M295" s="116">
        <v>7.27</v>
      </c>
      <c r="N295" s="117">
        <v>12.7</v>
      </c>
      <c r="O295" s="116">
        <v>4.22</v>
      </c>
      <c r="P295" s="116">
        <v>42.31</v>
      </c>
      <c r="Q295" s="116">
        <v>0.18</v>
      </c>
      <c r="R295" s="116">
        <v>0.09</v>
      </c>
      <c r="S295" s="117">
        <v>0.9</v>
      </c>
      <c r="T295" s="72"/>
    </row>
    <row r="296" s="86" customFormat="1" ht="15" customHeight="1" spans="1:20">
      <c r="A296" s="113" t="s">
        <v>272</v>
      </c>
      <c r="B296" s="114" t="s">
        <v>273</v>
      </c>
      <c r="C296" s="115">
        <v>175</v>
      </c>
      <c r="D296" s="116">
        <v>8.65</v>
      </c>
      <c r="E296" s="116">
        <v>5.13</v>
      </c>
      <c r="F296" s="116">
        <v>12.35</v>
      </c>
      <c r="G296" s="116">
        <v>129.56</v>
      </c>
      <c r="H296" s="116">
        <v>0.12</v>
      </c>
      <c r="I296" s="117">
        <v>0.1</v>
      </c>
      <c r="J296" s="116">
        <v>6.77</v>
      </c>
      <c r="K296" s="116">
        <v>96.52</v>
      </c>
      <c r="L296" s="116">
        <v>3.86</v>
      </c>
      <c r="M296" s="116">
        <v>22.47</v>
      </c>
      <c r="N296" s="116">
        <v>112.31</v>
      </c>
      <c r="O296" s="116">
        <v>28.73</v>
      </c>
      <c r="P296" s="116">
        <v>478.37</v>
      </c>
      <c r="Q296" s="116">
        <v>0.98</v>
      </c>
      <c r="R296" s="116">
        <v>14.56</v>
      </c>
      <c r="S296" s="116">
        <v>19.68</v>
      </c>
      <c r="T296" s="116">
        <v>0.14</v>
      </c>
    </row>
    <row r="297" s="86" customFormat="1" ht="15" customHeight="1" spans="1:20">
      <c r="A297" s="118" t="s">
        <v>269</v>
      </c>
      <c r="B297" s="114" t="s">
        <v>274</v>
      </c>
      <c r="C297" s="115">
        <v>173</v>
      </c>
      <c r="D297" s="116">
        <v>15.81</v>
      </c>
      <c r="E297" s="116">
        <v>11.82</v>
      </c>
      <c r="F297" s="116">
        <v>20.81</v>
      </c>
      <c r="G297" s="116">
        <v>252.43</v>
      </c>
      <c r="H297" s="116">
        <v>0.27</v>
      </c>
      <c r="I297" s="116">
        <v>1.46</v>
      </c>
      <c r="J297" s="116">
        <v>19.52</v>
      </c>
      <c r="K297" s="116">
        <v>4010.23</v>
      </c>
      <c r="L297" s="116">
        <v>1.13</v>
      </c>
      <c r="M297" s="116">
        <v>23.81</v>
      </c>
      <c r="N297" s="116">
        <v>282.56</v>
      </c>
      <c r="O297" s="116">
        <v>36.24</v>
      </c>
      <c r="P297" s="116">
        <v>712.73</v>
      </c>
      <c r="Q297" s="116">
        <v>5.74</v>
      </c>
      <c r="R297" s="116">
        <v>28.55</v>
      </c>
      <c r="S297" s="116">
        <v>9.93</v>
      </c>
      <c r="T297" s="116">
        <v>0.17</v>
      </c>
    </row>
    <row r="298" s="86" customFormat="1" ht="15" customHeight="1" spans="1:20">
      <c r="A298" s="118"/>
      <c r="B298" s="114" t="s">
        <v>117</v>
      </c>
      <c r="C298" s="115">
        <v>150</v>
      </c>
      <c r="D298" s="116">
        <v>1.35</v>
      </c>
      <c r="E298" s="116">
        <v>0.15</v>
      </c>
      <c r="F298" s="117">
        <v>17.4</v>
      </c>
      <c r="G298" s="123">
        <v>78</v>
      </c>
      <c r="H298" s="116">
        <v>0.02</v>
      </c>
      <c r="I298" s="116">
        <v>0.02</v>
      </c>
      <c r="J298" s="117">
        <v>3.9</v>
      </c>
      <c r="K298" s="123">
        <v>315</v>
      </c>
      <c r="L298" s="72"/>
      <c r="M298" s="117">
        <v>21.3</v>
      </c>
      <c r="N298" s="117">
        <v>27.6</v>
      </c>
      <c r="O298" s="117">
        <v>8.7</v>
      </c>
      <c r="P298" s="123">
        <v>189</v>
      </c>
      <c r="Q298" s="116">
        <v>1.38</v>
      </c>
      <c r="R298" s="72"/>
      <c r="S298" s="72"/>
      <c r="T298" s="72"/>
    </row>
    <row r="299" s="86" customFormat="1" ht="15" customHeight="1" spans="1:20">
      <c r="A299" s="118"/>
      <c r="B299" s="114" t="s">
        <v>52</v>
      </c>
      <c r="C299" s="115">
        <v>20</v>
      </c>
      <c r="D299" s="116">
        <v>1.52</v>
      </c>
      <c r="E299" s="116">
        <v>0.16</v>
      </c>
      <c r="F299" s="116">
        <v>9.84</v>
      </c>
      <c r="G299" s="123">
        <v>47</v>
      </c>
      <c r="H299" s="116">
        <v>0.02</v>
      </c>
      <c r="I299" s="116">
        <v>0.01</v>
      </c>
      <c r="J299" s="72"/>
      <c r="K299" s="72"/>
      <c r="L299" s="72"/>
      <c r="M299" s="123">
        <v>4</v>
      </c>
      <c r="N299" s="123">
        <v>13</v>
      </c>
      <c r="O299" s="117">
        <v>2.8</v>
      </c>
      <c r="P299" s="117">
        <v>18.6</v>
      </c>
      <c r="Q299" s="116">
        <v>0.22</v>
      </c>
      <c r="R299" s="117">
        <v>1.2</v>
      </c>
      <c r="S299" s="116">
        <v>0.64</v>
      </c>
      <c r="T299" s="72"/>
    </row>
    <row r="300" s="86" customFormat="1" ht="15" customHeight="1" spans="1:20">
      <c r="A300" s="118"/>
      <c r="B300" s="114" t="s">
        <v>122</v>
      </c>
      <c r="C300" s="115">
        <v>10</v>
      </c>
      <c r="D300" s="116">
        <v>0.56</v>
      </c>
      <c r="E300" s="116">
        <v>0.11</v>
      </c>
      <c r="F300" s="116">
        <v>4.94</v>
      </c>
      <c r="G300" s="117">
        <v>23.2</v>
      </c>
      <c r="H300" s="116">
        <v>0.01</v>
      </c>
      <c r="I300" s="72"/>
      <c r="J300" s="72"/>
      <c r="K300" s="72"/>
      <c r="L300" s="72"/>
      <c r="M300" s="117">
        <v>2.3</v>
      </c>
      <c r="N300" s="117">
        <v>10.6</v>
      </c>
      <c r="O300" s="117">
        <v>2.5</v>
      </c>
      <c r="P300" s="117">
        <v>15.5</v>
      </c>
      <c r="Q300" s="116">
        <v>0.31</v>
      </c>
      <c r="R300" s="116">
        <v>0.55</v>
      </c>
      <c r="S300" s="116">
        <v>0.44</v>
      </c>
      <c r="T300" s="72"/>
    </row>
    <row r="301" s="86" customFormat="1" spans="1:20">
      <c r="A301" s="119" t="s">
        <v>196</v>
      </c>
      <c r="B301" s="119"/>
      <c r="C301" s="120">
        <v>558</v>
      </c>
      <c r="D301" s="117">
        <v>28.1</v>
      </c>
      <c r="E301" s="117">
        <v>18.4</v>
      </c>
      <c r="F301" s="116">
        <v>65.91</v>
      </c>
      <c r="G301" s="116">
        <v>542.48</v>
      </c>
      <c r="H301" s="116">
        <v>0.45</v>
      </c>
      <c r="I301" s="117">
        <v>1.6</v>
      </c>
      <c r="J301" s="116">
        <v>32.29</v>
      </c>
      <c r="K301" s="116">
        <v>4424.75</v>
      </c>
      <c r="L301" s="116">
        <v>4.99</v>
      </c>
      <c r="M301" s="116">
        <v>81.15</v>
      </c>
      <c r="N301" s="116">
        <v>458.77</v>
      </c>
      <c r="O301" s="116">
        <v>83.19</v>
      </c>
      <c r="P301" s="116">
        <v>1456.51</v>
      </c>
      <c r="Q301" s="116">
        <v>8.81</v>
      </c>
      <c r="R301" s="116">
        <v>44.95</v>
      </c>
      <c r="S301" s="116">
        <v>31.59</v>
      </c>
      <c r="T301" s="116">
        <v>0.31</v>
      </c>
    </row>
    <row r="302" s="86" customFormat="1" spans="1:20">
      <c r="A302" s="121" t="s">
        <v>123</v>
      </c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33"/>
    </row>
    <row r="303" s="86" customFormat="1" ht="15" customHeight="1" spans="1:20">
      <c r="A303" s="134" t="s">
        <v>275</v>
      </c>
      <c r="B303" s="114" t="s">
        <v>126</v>
      </c>
      <c r="C303" s="115">
        <v>50</v>
      </c>
      <c r="D303" s="116">
        <v>5.92</v>
      </c>
      <c r="E303" s="116">
        <v>4.54</v>
      </c>
      <c r="F303" s="116">
        <v>20.77</v>
      </c>
      <c r="G303" s="116">
        <v>147.24</v>
      </c>
      <c r="H303" s="116">
        <v>0.04</v>
      </c>
      <c r="I303" s="116">
        <v>0.06</v>
      </c>
      <c r="J303" s="116">
        <v>0.04</v>
      </c>
      <c r="K303" s="116">
        <v>24.08</v>
      </c>
      <c r="L303" s="116">
        <v>0.14</v>
      </c>
      <c r="M303" s="116">
        <v>44.25</v>
      </c>
      <c r="N303" s="116">
        <v>63.78</v>
      </c>
      <c r="O303" s="116">
        <v>7.53</v>
      </c>
      <c r="P303" s="116">
        <v>47.16</v>
      </c>
      <c r="Q303" s="116">
        <v>0.44</v>
      </c>
      <c r="R303" s="116">
        <v>7.08</v>
      </c>
      <c r="S303" s="116">
        <v>2.59</v>
      </c>
      <c r="T303" s="116">
        <v>0.01</v>
      </c>
    </row>
    <row r="304" s="86" customFormat="1" ht="15" customHeight="1" spans="1:20">
      <c r="A304" s="135"/>
      <c r="B304" s="114" t="s">
        <v>131</v>
      </c>
      <c r="C304" s="115">
        <v>180</v>
      </c>
      <c r="D304" s="116">
        <v>4.86</v>
      </c>
      <c r="E304" s="117">
        <v>4.5</v>
      </c>
      <c r="F304" s="116">
        <v>19.44</v>
      </c>
      <c r="G304" s="117">
        <v>142.2</v>
      </c>
      <c r="H304" s="116">
        <v>0.05</v>
      </c>
      <c r="I304" s="116">
        <v>0.23</v>
      </c>
      <c r="J304" s="116">
        <v>1.62</v>
      </c>
      <c r="K304" s="117">
        <v>39.6</v>
      </c>
      <c r="L304" s="116">
        <v>0.05</v>
      </c>
      <c r="M304" s="117">
        <v>217.8</v>
      </c>
      <c r="N304" s="117">
        <v>169.2</v>
      </c>
      <c r="O304" s="123">
        <v>27</v>
      </c>
      <c r="P304" s="117">
        <v>244.8</v>
      </c>
      <c r="Q304" s="116">
        <v>0.18</v>
      </c>
      <c r="R304" s="117">
        <v>3.6</v>
      </c>
      <c r="S304" s="117">
        <v>16.2</v>
      </c>
      <c r="T304" s="116">
        <v>0.04</v>
      </c>
    </row>
    <row r="305" s="86" customFormat="1" spans="1:20">
      <c r="A305" s="119" t="s">
        <v>198</v>
      </c>
      <c r="B305" s="119"/>
      <c r="C305" s="120">
        <v>230</v>
      </c>
      <c r="D305" s="116">
        <v>10.78</v>
      </c>
      <c r="E305" s="116">
        <v>9.04</v>
      </c>
      <c r="F305" s="116">
        <v>40.21</v>
      </c>
      <c r="G305" s="116">
        <v>289.44</v>
      </c>
      <c r="H305" s="116">
        <v>0.09</v>
      </c>
      <c r="I305" s="116">
        <v>0.29</v>
      </c>
      <c r="J305" s="116">
        <v>1.66</v>
      </c>
      <c r="K305" s="116">
        <v>63.68</v>
      </c>
      <c r="L305" s="116">
        <v>0.19</v>
      </c>
      <c r="M305" s="116">
        <v>262.05</v>
      </c>
      <c r="N305" s="116">
        <v>232.98</v>
      </c>
      <c r="O305" s="116">
        <v>34.53</v>
      </c>
      <c r="P305" s="116">
        <v>291.96</v>
      </c>
      <c r="Q305" s="116">
        <v>0.62</v>
      </c>
      <c r="R305" s="116">
        <v>10.68</v>
      </c>
      <c r="S305" s="116">
        <v>18.79</v>
      </c>
      <c r="T305" s="116">
        <v>0.05</v>
      </c>
    </row>
    <row r="306" s="86" customFormat="1" spans="1:20">
      <c r="A306" s="121" t="s">
        <v>134</v>
      </c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33"/>
    </row>
    <row r="307" s="86" customFormat="1" ht="15" customHeight="1" spans="1:20">
      <c r="A307" s="113" t="s">
        <v>199</v>
      </c>
      <c r="B307" s="114" t="s">
        <v>30</v>
      </c>
      <c r="C307" s="115">
        <v>30</v>
      </c>
      <c r="D307" s="116">
        <v>0.33</v>
      </c>
      <c r="E307" s="116">
        <v>0.06</v>
      </c>
      <c r="F307" s="116">
        <v>1.14</v>
      </c>
      <c r="G307" s="117">
        <v>7.2</v>
      </c>
      <c r="H307" s="116">
        <v>0.02</v>
      </c>
      <c r="I307" s="116">
        <v>0.01</v>
      </c>
      <c r="J307" s="117">
        <v>7.5</v>
      </c>
      <c r="K307" s="117">
        <v>39.9</v>
      </c>
      <c r="L307" s="72"/>
      <c r="M307" s="117">
        <v>4.2</v>
      </c>
      <c r="N307" s="117">
        <v>7.8</v>
      </c>
      <c r="O307" s="123">
        <v>6</v>
      </c>
      <c r="P307" s="123">
        <v>87</v>
      </c>
      <c r="Q307" s="116">
        <v>0.27</v>
      </c>
      <c r="R307" s="116">
        <v>0.12</v>
      </c>
      <c r="S307" s="117">
        <v>0.6</v>
      </c>
      <c r="T307" s="116">
        <v>0.01</v>
      </c>
    </row>
    <row r="308" s="86" customFormat="1" ht="15" customHeight="1" spans="1:20">
      <c r="A308" s="113" t="s">
        <v>276</v>
      </c>
      <c r="B308" s="114" t="s">
        <v>145</v>
      </c>
      <c r="C308" s="115">
        <v>60</v>
      </c>
      <c r="D308" s="116">
        <v>12.01</v>
      </c>
      <c r="E308" s="116">
        <v>9.02</v>
      </c>
      <c r="F308" s="117">
        <v>2.5</v>
      </c>
      <c r="G308" s="116">
        <v>142.52</v>
      </c>
      <c r="H308" s="116">
        <v>0.05</v>
      </c>
      <c r="I308" s="116">
        <v>0.12</v>
      </c>
      <c r="J308" s="117">
        <v>0.6</v>
      </c>
      <c r="K308" s="116">
        <v>18.57</v>
      </c>
      <c r="L308" s="116">
        <v>0.02</v>
      </c>
      <c r="M308" s="116">
        <v>27.52</v>
      </c>
      <c r="N308" s="116">
        <v>117.82</v>
      </c>
      <c r="O308" s="116">
        <v>16.02</v>
      </c>
      <c r="P308" s="116">
        <v>165.94</v>
      </c>
      <c r="Q308" s="116">
        <v>0.58</v>
      </c>
      <c r="R308" s="116">
        <v>12.29</v>
      </c>
      <c r="S308" s="116">
        <v>2.36</v>
      </c>
      <c r="T308" s="116">
        <v>0.01</v>
      </c>
    </row>
    <row r="309" s="86" customFormat="1" ht="15" customHeight="1" spans="1:20">
      <c r="A309" s="113" t="s">
        <v>218</v>
      </c>
      <c r="B309" s="114" t="s">
        <v>112</v>
      </c>
      <c r="C309" s="115">
        <v>110</v>
      </c>
      <c r="D309" s="116">
        <v>4.15</v>
      </c>
      <c r="E309" s="116">
        <v>3.33</v>
      </c>
      <c r="F309" s="116">
        <v>24.96</v>
      </c>
      <c r="G309" s="116">
        <v>145.56</v>
      </c>
      <c r="H309" s="116">
        <v>0.09</v>
      </c>
      <c r="I309" s="116">
        <v>0.04</v>
      </c>
      <c r="J309" s="72"/>
      <c r="K309" s="116">
        <v>14.16</v>
      </c>
      <c r="L309" s="116">
        <v>0.06</v>
      </c>
      <c r="M309" s="116">
        <v>15.15</v>
      </c>
      <c r="N309" s="116">
        <v>96.84</v>
      </c>
      <c r="O309" s="116">
        <v>21.16</v>
      </c>
      <c r="P309" s="116">
        <v>76.87</v>
      </c>
      <c r="Q309" s="116">
        <v>1.65</v>
      </c>
      <c r="R309" s="116">
        <v>24.92</v>
      </c>
      <c r="S309" s="72"/>
      <c r="T309" s="72"/>
    </row>
    <row r="310" s="86" customFormat="1" ht="15" customHeight="1" spans="1:20">
      <c r="A310" s="113" t="s">
        <v>209</v>
      </c>
      <c r="B310" s="114" t="s">
        <v>47</v>
      </c>
      <c r="C310" s="115">
        <v>180</v>
      </c>
      <c r="D310" s="116">
        <v>0.15</v>
      </c>
      <c r="E310" s="116">
        <v>0.02</v>
      </c>
      <c r="F310" s="117">
        <v>8.2</v>
      </c>
      <c r="G310" s="116">
        <v>34.72</v>
      </c>
      <c r="H310" s="72"/>
      <c r="I310" s="116">
        <v>0.01</v>
      </c>
      <c r="J310" s="116">
        <v>2.45</v>
      </c>
      <c r="K310" s="116">
        <v>0.37</v>
      </c>
      <c r="L310" s="72"/>
      <c r="M310" s="116">
        <v>5.12</v>
      </c>
      <c r="N310" s="116">
        <v>5.44</v>
      </c>
      <c r="O310" s="116">
        <v>2.92</v>
      </c>
      <c r="P310" s="116">
        <v>22.42</v>
      </c>
      <c r="Q310" s="116">
        <v>0.47</v>
      </c>
      <c r="R310" s="116">
        <v>0.02</v>
      </c>
      <c r="S310" s="116">
        <v>0.01</v>
      </c>
      <c r="T310" s="72"/>
    </row>
    <row r="311" s="86" customFormat="1" ht="15" customHeight="1" spans="1:20">
      <c r="A311" s="118"/>
      <c r="B311" s="114" t="s">
        <v>52</v>
      </c>
      <c r="C311" s="115">
        <v>20</v>
      </c>
      <c r="D311" s="116">
        <v>1.52</v>
      </c>
      <c r="E311" s="116">
        <v>0.16</v>
      </c>
      <c r="F311" s="116">
        <v>9.84</v>
      </c>
      <c r="G311" s="123">
        <v>47</v>
      </c>
      <c r="H311" s="116">
        <v>0.02</v>
      </c>
      <c r="I311" s="116">
        <v>0.01</v>
      </c>
      <c r="J311" s="72"/>
      <c r="K311" s="72"/>
      <c r="L311" s="72"/>
      <c r="M311" s="123">
        <v>4</v>
      </c>
      <c r="N311" s="123">
        <v>13</v>
      </c>
      <c r="O311" s="117">
        <v>2.8</v>
      </c>
      <c r="P311" s="117">
        <v>18.6</v>
      </c>
      <c r="Q311" s="116">
        <v>0.22</v>
      </c>
      <c r="R311" s="117">
        <v>1.2</v>
      </c>
      <c r="S311" s="116">
        <v>0.64</v>
      </c>
      <c r="T311" s="72"/>
    </row>
    <row r="312" s="86" customFormat="1" spans="1:20">
      <c r="A312" s="119" t="s">
        <v>205</v>
      </c>
      <c r="B312" s="119"/>
      <c r="C312" s="120">
        <v>400</v>
      </c>
      <c r="D312" s="116">
        <v>18.16</v>
      </c>
      <c r="E312" s="116">
        <v>12.59</v>
      </c>
      <c r="F312" s="116">
        <v>46.64</v>
      </c>
      <c r="G312" s="123">
        <v>377</v>
      </c>
      <c r="H312" s="116">
        <v>0.18</v>
      </c>
      <c r="I312" s="116">
        <v>0.19</v>
      </c>
      <c r="J312" s="116">
        <v>10.55</v>
      </c>
      <c r="K312" s="123">
        <v>73</v>
      </c>
      <c r="L312" s="116">
        <v>0.08</v>
      </c>
      <c r="M312" s="116">
        <v>55.99</v>
      </c>
      <c r="N312" s="117">
        <v>240.9</v>
      </c>
      <c r="O312" s="117">
        <v>48.9</v>
      </c>
      <c r="P312" s="116">
        <v>370.83</v>
      </c>
      <c r="Q312" s="116">
        <v>3.19</v>
      </c>
      <c r="R312" s="116">
        <v>38.55</v>
      </c>
      <c r="S312" s="116">
        <v>3.61</v>
      </c>
      <c r="T312" s="116">
        <v>0.02</v>
      </c>
    </row>
    <row r="313" s="86" customFormat="1" spans="1:20">
      <c r="A313" s="119" t="s">
        <v>206</v>
      </c>
      <c r="B313" s="119"/>
      <c r="C313" s="125">
        <v>1648</v>
      </c>
      <c r="D313" s="116">
        <v>68.37</v>
      </c>
      <c r="E313" s="117">
        <v>51.7</v>
      </c>
      <c r="F313" s="116">
        <v>218.62</v>
      </c>
      <c r="G313" s="116">
        <v>1624.88</v>
      </c>
      <c r="H313" s="116">
        <v>0.87</v>
      </c>
      <c r="I313" s="116">
        <v>2.35</v>
      </c>
      <c r="J313" s="117">
        <v>55.4</v>
      </c>
      <c r="K313" s="116">
        <v>4691.07</v>
      </c>
      <c r="L313" s="116">
        <v>5.49</v>
      </c>
      <c r="M313" s="116">
        <v>647.17</v>
      </c>
      <c r="N313" s="116">
        <v>1179.57</v>
      </c>
      <c r="O313" s="116">
        <v>257.14</v>
      </c>
      <c r="P313" s="116">
        <v>2828.48</v>
      </c>
      <c r="Q313" s="116">
        <v>14.79</v>
      </c>
      <c r="R313" s="116">
        <v>100.87</v>
      </c>
      <c r="S313" s="116">
        <v>65.98</v>
      </c>
      <c r="T313" s="116">
        <v>0.41</v>
      </c>
    </row>
    <row r="314" s="86" customFormat="1" spans="1:20">
      <c r="A314" s="126"/>
      <c r="B314" s="127"/>
      <c r="C314" s="127"/>
      <c r="D314" s="4"/>
      <c r="E314" s="4"/>
      <c r="F314" s="4"/>
      <c r="G314" s="4"/>
      <c r="H314" s="4"/>
      <c r="I314" s="4"/>
      <c r="J314" s="4"/>
      <c r="K314" s="131"/>
      <c r="L314" s="131"/>
      <c r="M314" s="131"/>
      <c r="N314" s="131"/>
      <c r="O314" s="131"/>
      <c r="P314" s="131"/>
      <c r="Q314" s="131"/>
      <c r="R314" s="131"/>
      <c r="S314" s="131"/>
      <c r="T314" s="131"/>
    </row>
    <row r="315" s="86" customFormat="1" spans="1:20">
      <c r="A315" s="128"/>
      <c r="B315" s="128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  <c r="N315" s="128"/>
      <c r="O315" s="128"/>
      <c r="P315" s="92"/>
      <c r="Q315" s="92"/>
      <c r="R315" s="92"/>
      <c r="S315" s="92"/>
      <c r="T315" s="92"/>
    </row>
    <row r="316" s="86" customFormat="1" customHeight="1" spans="1:20">
      <c r="A316" s="129"/>
      <c r="B316" s="127"/>
      <c r="C316" s="127"/>
      <c r="D316" s="95"/>
      <c r="E316" s="96"/>
      <c r="F316" s="4"/>
      <c r="G316" s="4"/>
      <c r="H316" s="95"/>
      <c r="I316" s="95"/>
      <c r="J316" s="95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="86" customFormat="1" spans="1:20">
      <c r="A317" s="127"/>
      <c r="B317" s="127"/>
      <c r="C317" s="130"/>
      <c r="D317" s="130"/>
      <c r="E317" s="4"/>
      <c r="F317" s="4"/>
      <c r="G317" s="4"/>
      <c r="H317" s="95"/>
      <c r="I317" s="95"/>
      <c r="J317" s="95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="86" customFormat="1" customHeight="1" spans="1:20">
      <c r="A318" s="99" t="s">
        <v>158</v>
      </c>
      <c r="B318" s="99" t="s">
        <v>159</v>
      </c>
      <c r="C318" s="136" t="s">
        <v>160</v>
      </c>
      <c r="D318" s="101" t="s">
        <v>161</v>
      </c>
      <c r="E318" s="101"/>
      <c r="F318" s="101"/>
      <c r="G318" s="102" t="s">
        <v>162</v>
      </c>
      <c r="H318" s="101" t="s">
        <v>163</v>
      </c>
      <c r="I318" s="101"/>
      <c r="J318" s="101"/>
      <c r="K318" s="101"/>
      <c r="L318" s="101"/>
      <c r="M318" s="101" t="s">
        <v>164</v>
      </c>
      <c r="N318" s="101"/>
      <c r="O318" s="101"/>
      <c r="P318" s="101"/>
      <c r="Q318" s="101"/>
      <c r="R318" s="101"/>
      <c r="S318" s="101"/>
      <c r="T318" s="101"/>
    </row>
    <row r="319" s="86" customFormat="1" spans="1:20">
      <c r="A319" s="103"/>
      <c r="B319" s="103"/>
      <c r="C319" s="137"/>
      <c r="D319" s="101" t="s">
        <v>165</v>
      </c>
      <c r="E319" s="101" t="s">
        <v>166</v>
      </c>
      <c r="F319" s="101" t="s">
        <v>167</v>
      </c>
      <c r="G319" s="105"/>
      <c r="H319" s="101" t="s">
        <v>168</v>
      </c>
      <c r="I319" s="101" t="s">
        <v>169</v>
      </c>
      <c r="J319" s="101" t="s">
        <v>170</v>
      </c>
      <c r="K319" s="101" t="s">
        <v>171</v>
      </c>
      <c r="L319" s="101" t="s">
        <v>172</v>
      </c>
      <c r="M319" s="101" t="s">
        <v>173</v>
      </c>
      <c r="N319" s="101" t="s">
        <v>174</v>
      </c>
      <c r="O319" s="101" t="s">
        <v>175</v>
      </c>
      <c r="P319" s="101" t="s">
        <v>176</v>
      </c>
      <c r="Q319" s="101" t="s">
        <v>177</v>
      </c>
      <c r="R319" s="101" t="s">
        <v>178</v>
      </c>
      <c r="S319" s="101" t="s">
        <v>179</v>
      </c>
      <c r="T319" s="101" t="s">
        <v>180</v>
      </c>
    </row>
    <row r="320" s="86" customFormat="1" spans="1:20">
      <c r="A320" s="106">
        <v>1</v>
      </c>
      <c r="B320" s="107">
        <v>2</v>
      </c>
      <c r="C320" s="107">
        <v>3</v>
      </c>
      <c r="D320" s="108">
        <v>4</v>
      </c>
      <c r="E320" s="108">
        <v>5</v>
      </c>
      <c r="F320" s="108">
        <v>6</v>
      </c>
      <c r="G320" s="108">
        <v>7</v>
      </c>
      <c r="H320" s="108">
        <v>8</v>
      </c>
      <c r="I320" s="108">
        <v>9</v>
      </c>
      <c r="J320" s="108">
        <v>10</v>
      </c>
      <c r="K320" s="108">
        <v>11</v>
      </c>
      <c r="L320" s="108">
        <v>12</v>
      </c>
      <c r="M320" s="108">
        <v>13</v>
      </c>
      <c r="N320" s="108">
        <v>14</v>
      </c>
      <c r="O320" s="108">
        <v>15</v>
      </c>
      <c r="P320" s="108">
        <v>16</v>
      </c>
      <c r="Q320" s="108">
        <v>17</v>
      </c>
      <c r="R320" s="108">
        <v>18</v>
      </c>
      <c r="S320" s="108">
        <v>19</v>
      </c>
      <c r="T320" s="108">
        <v>20</v>
      </c>
    </row>
    <row r="321" s="86" customFormat="1" spans="1:20">
      <c r="A321" s="109" t="s">
        <v>181</v>
      </c>
      <c r="B321" s="110" t="s">
        <v>232</v>
      </c>
      <c r="C321" s="110"/>
      <c r="D321" s="110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</row>
    <row r="322" s="86" customFormat="1" spans="1:20">
      <c r="A322" s="109" t="s">
        <v>183</v>
      </c>
      <c r="B322" s="110">
        <v>2</v>
      </c>
      <c r="C322" s="110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</row>
    <row r="323" s="86" customFormat="1" spans="1:20">
      <c r="A323" s="111" t="s">
        <v>184</v>
      </c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32"/>
    </row>
    <row r="324" s="86" customFormat="1" ht="15" customHeight="1" spans="1:20">
      <c r="A324" s="113" t="s">
        <v>185</v>
      </c>
      <c r="B324" s="114" t="s">
        <v>27</v>
      </c>
      <c r="C324" s="115">
        <v>5</v>
      </c>
      <c r="D324" s="116">
        <v>0.03</v>
      </c>
      <c r="E324" s="116">
        <v>4.13</v>
      </c>
      <c r="F324" s="116">
        <v>0.04</v>
      </c>
      <c r="G324" s="117">
        <v>37.4</v>
      </c>
      <c r="H324" s="72"/>
      <c r="I324" s="116">
        <v>0.01</v>
      </c>
      <c r="J324" s="72"/>
      <c r="K324" s="117">
        <v>29.5</v>
      </c>
      <c r="L324" s="116">
        <v>0.08</v>
      </c>
      <c r="M324" s="117">
        <v>0.6</v>
      </c>
      <c r="N324" s="116">
        <v>0.95</v>
      </c>
      <c r="O324" s="72"/>
      <c r="P324" s="116">
        <v>0.75</v>
      </c>
      <c r="Q324" s="116">
        <v>0.01</v>
      </c>
      <c r="R324" s="116">
        <v>0.05</v>
      </c>
      <c r="S324" s="72"/>
      <c r="T324" s="72"/>
    </row>
    <row r="325" s="86" customFormat="1" ht="15" customHeight="1" spans="1:20">
      <c r="A325" s="113" t="s">
        <v>277</v>
      </c>
      <c r="B325" s="114" t="s">
        <v>278</v>
      </c>
      <c r="C325" s="115">
        <v>160</v>
      </c>
      <c r="D325" s="116">
        <v>19.1</v>
      </c>
      <c r="E325" s="116">
        <v>9.13</v>
      </c>
      <c r="F325" s="116">
        <v>23.68</v>
      </c>
      <c r="G325" s="116">
        <v>255.22</v>
      </c>
      <c r="H325" s="116">
        <v>0.05</v>
      </c>
      <c r="I325" s="116">
        <v>0.23</v>
      </c>
      <c r="J325" s="117">
        <v>0.3</v>
      </c>
      <c r="K325" s="116">
        <v>39.07</v>
      </c>
      <c r="L325" s="116">
        <v>0.09</v>
      </c>
      <c r="M325" s="117">
        <v>160.76</v>
      </c>
      <c r="N325" s="116">
        <v>219.29</v>
      </c>
      <c r="O325" s="116">
        <v>28.88</v>
      </c>
      <c r="P325" s="116">
        <v>114.59</v>
      </c>
      <c r="Q325" s="116">
        <v>0.7</v>
      </c>
      <c r="R325" s="116">
        <v>26.95</v>
      </c>
      <c r="S325" s="116">
        <v>8.25</v>
      </c>
      <c r="T325" s="116">
        <v>0.02</v>
      </c>
    </row>
    <row r="326" s="86" customFormat="1" ht="15" customHeight="1" spans="1:20">
      <c r="A326" s="113" t="s">
        <v>209</v>
      </c>
      <c r="B326" s="114" t="s">
        <v>47</v>
      </c>
      <c r="C326" s="115">
        <v>180</v>
      </c>
      <c r="D326" s="116">
        <v>0.15</v>
      </c>
      <c r="E326" s="116">
        <v>0.02</v>
      </c>
      <c r="F326" s="117">
        <v>8.2</v>
      </c>
      <c r="G326" s="116">
        <v>34.72</v>
      </c>
      <c r="H326" s="72"/>
      <c r="I326" s="116">
        <v>0.01</v>
      </c>
      <c r="J326" s="116">
        <v>2.45</v>
      </c>
      <c r="K326" s="116">
        <v>0.37</v>
      </c>
      <c r="L326" s="72"/>
      <c r="M326" s="116">
        <v>5.12</v>
      </c>
      <c r="N326" s="116">
        <v>5.44</v>
      </c>
      <c r="O326" s="116">
        <v>2.92</v>
      </c>
      <c r="P326" s="116">
        <v>22.42</v>
      </c>
      <c r="Q326" s="116">
        <v>0.47</v>
      </c>
      <c r="R326" s="116">
        <v>0.02</v>
      </c>
      <c r="S326" s="116">
        <v>0.01</v>
      </c>
      <c r="T326" s="72"/>
    </row>
    <row r="327" s="86" customFormat="1" ht="15" customHeight="1" spans="1:20">
      <c r="A327" s="118"/>
      <c r="B327" s="114" t="s">
        <v>52</v>
      </c>
      <c r="C327" s="115">
        <v>15</v>
      </c>
      <c r="D327" s="116">
        <v>1.14</v>
      </c>
      <c r="E327" s="116">
        <v>0.12</v>
      </c>
      <c r="F327" s="116">
        <v>7.38</v>
      </c>
      <c r="G327" s="116">
        <v>35.25</v>
      </c>
      <c r="H327" s="116">
        <v>0.02</v>
      </c>
      <c r="I327" s="72"/>
      <c r="J327" s="72"/>
      <c r="K327" s="72"/>
      <c r="L327" s="72"/>
      <c r="M327" s="123">
        <v>3</v>
      </c>
      <c r="N327" s="116">
        <v>9.75</v>
      </c>
      <c r="O327" s="117">
        <v>2.1</v>
      </c>
      <c r="P327" s="116">
        <v>13.95</v>
      </c>
      <c r="Q327" s="116">
        <v>0.17</v>
      </c>
      <c r="R327" s="117">
        <v>0.9</v>
      </c>
      <c r="S327" s="116">
        <v>0.48</v>
      </c>
      <c r="T327" s="72"/>
    </row>
    <row r="328" s="86" customFormat="1" spans="1:20">
      <c r="A328" s="119" t="s">
        <v>189</v>
      </c>
      <c r="B328" s="119"/>
      <c r="C328" s="120">
        <v>360</v>
      </c>
      <c r="D328" s="116">
        <v>20.42</v>
      </c>
      <c r="E328" s="117">
        <v>13.4</v>
      </c>
      <c r="F328" s="117">
        <v>39.3</v>
      </c>
      <c r="G328" s="116">
        <v>362.59</v>
      </c>
      <c r="H328" s="116">
        <v>0.07</v>
      </c>
      <c r="I328" s="116">
        <v>0.25</v>
      </c>
      <c r="J328" s="116">
        <v>2.75</v>
      </c>
      <c r="K328" s="116">
        <v>68.94</v>
      </c>
      <c r="L328" s="116">
        <v>0.17</v>
      </c>
      <c r="M328" s="116">
        <v>169.48</v>
      </c>
      <c r="N328" s="116">
        <v>235.43</v>
      </c>
      <c r="O328" s="117">
        <v>33.9</v>
      </c>
      <c r="P328" s="116">
        <v>151.71</v>
      </c>
      <c r="Q328" s="116">
        <v>1.35</v>
      </c>
      <c r="R328" s="116">
        <v>27.92</v>
      </c>
      <c r="S328" s="116">
        <v>8.74</v>
      </c>
      <c r="T328" s="116">
        <v>0.02</v>
      </c>
    </row>
    <row r="329" s="86" customFormat="1" spans="1:20">
      <c r="A329" s="121" t="s">
        <v>53</v>
      </c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33"/>
    </row>
    <row r="330" s="86" customFormat="1" ht="15" customHeight="1" spans="1:20">
      <c r="A330" s="118" t="s">
        <v>279</v>
      </c>
      <c r="B330" s="114" t="s">
        <v>57</v>
      </c>
      <c r="C330" s="113">
        <v>100</v>
      </c>
      <c r="D330" s="117">
        <v>0.9</v>
      </c>
      <c r="E330" s="117">
        <v>0.2</v>
      </c>
      <c r="F330" s="117">
        <v>8.1</v>
      </c>
      <c r="G330" s="123">
        <v>43</v>
      </c>
      <c r="H330" s="116">
        <v>0.04</v>
      </c>
      <c r="I330" s="116">
        <v>0.03</v>
      </c>
      <c r="J330" s="123">
        <v>60</v>
      </c>
      <c r="K330" s="123">
        <v>8</v>
      </c>
      <c r="L330" s="72"/>
      <c r="M330" s="123">
        <v>34</v>
      </c>
      <c r="N330" s="123">
        <v>23</v>
      </c>
      <c r="O330" s="123">
        <v>13</v>
      </c>
      <c r="P330" s="123">
        <v>197</v>
      </c>
      <c r="Q330" s="117">
        <v>0.3</v>
      </c>
      <c r="R330" s="117">
        <v>0.5</v>
      </c>
      <c r="S330" s="123">
        <v>2</v>
      </c>
      <c r="T330" s="116">
        <v>0.02</v>
      </c>
    </row>
    <row r="331" s="86" customFormat="1" spans="1:20">
      <c r="A331" s="119" t="s">
        <v>191</v>
      </c>
      <c r="B331" s="119"/>
      <c r="C331" s="106">
        <v>100</v>
      </c>
      <c r="D331" s="117">
        <v>0.9</v>
      </c>
      <c r="E331" s="117">
        <v>0.2</v>
      </c>
      <c r="F331" s="117">
        <v>8.1</v>
      </c>
      <c r="G331" s="123">
        <v>43</v>
      </c>
      <c r="H331" s="116">
        <v>0.04</v>
      </c>
      <c r="I331" s="116">
        <v>0.03</v>
      </c>
      <c r="J331" s="123">
        <v>60</v>
      </c>
      <c r="K331" s="123">
        <v>8</v>
      </c>
      <c r="L331" s="72"/>
      <c r="M331" s="123">
        <v>34</v>
      </c>
      <c r="N331" s="123">
        <v>23</v>
      </c>
      <c r="O331" s="123">
        <v>13</v>
      </c>
      <c r="P331" s="123">
        <v>197</v>
      </c>
      <c r="Q331" s="117">
        <v>0.3</v>
      </c>
      <c r="R331" s="117">
        <v>0.5</v>
      </c>
      <c r="S331" s="123">
        <v>2</v>
      </c>
      <c r="T331" s="116">
        <v>0.02</v>
      </c>
    </row>
    <row r="332" s="86" customFormat="1" spans="1:20">
      <c r="A332" s="121" t="s">
        <v>59</v>
      </c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33"/>
    </row>
    <row r="333" s="86" customFormat="1" ht="15" customHeight="1" spans="1:20">
      <c r="A333" s="113" t="s">
        <v>280</v>
      </c>
      <c r="B333" s="114" t="s">
        <v>68</v>
      </c>
      <c r="C333" s="115">
        <v>30</v>
      </c>
      <c r="D333" s="116">
        <v>0.41</v>
      </c>
      <c r="E333" s="116">
        <v>2.06</v>
      </c>
      <c r="F333" s="116">
        <v>2.36</v>
      </c>
      <c r="G333" s="116">
        <v>29.73</v>
      </c>
      <c r="H333" s="116">
        <v>0.01</v>
      </c>
      <c r="I333" s="116">
        <v>0.01</v>
      </c>
      <c r="J333" s="116">
        <v>1.82</v>
      </c>
      <c r="K333" s="116">
        <v>2.09</v>
      </c>
      <c r="L333" s="72"/>
      <c r="M333" s="116">
        <v>7.27</v>
      </c>
      <c r="N333" s="116">
        <v>9.62</v>
      </c>
      <c r="O333" s="116">
        <v>4.41</v>
      </c>
      <c r="P333" s="116">
        <v>60.96</v>
      </c>
      <c r="Q333" s="117">
        <v>0.4</v>
      </c>
      <c r="R333" s="116">
        <v>0.17</v>
      </c>
      <c r="S333" s="116">
        <v>1.01</v>
      </c>
      <c r="T333" s="72"/>
    </row>
    <row r="334" s="86" customFormat="1" ht="15" customHeight="1" spans="1:20">
      <c r="A334" s="113" t="s">
        <v>281</v>
      </c>
      <c r="B334" s="114" t="s">
        <v>82</v>
      </c>
      <c r="C334" s="115">
        <v>180</v>
      </c>
      <c r="D334" s="117">
        <v>2.4</v>
      </c>
      <c r="E334" s="116">
        <v>4.81</v>
      </c>
      <c r="F334" s="116">
        <v>6.24</v>
      </c>
      <c r="G334" s="116">
        <v>78.72</v>
      </c>
      <c r="H334" s="116">
        <v>0.06</v>
      </c>
      <c r="I334" s="116">
        <v>0.07</v>
      </c>
      <c r="J334" s="116">
        <v>20.17</v>
      </c>
      <c r="K334" s="116">
        <v>23.49</v>
      </c>
      <c r="L334" s="116">
        <v>0.08</v>
      </c>
      <c r="M334" s="116">
        <v>23.86</v>
      </c>
      <c r="N334" s="116">
        <v>40.36</v>
      </c>
      <c r="O334" s="116">
        <v>12.07</v>
      </c>
      <c r="P334" s="116">
        <v>137.94</v>
      </c>
      <c r="Q334" s="116">
        <v>0.96</v>
      </c>
      <c r="R334" s="116">
        <v>0.71</v>
      </c>
      <c r="S334" s="116">
        <v>2.52</v>
      </c>
      <c r="T334" s="72"/>
    </row>
    <row r="335" s="86" customFormat="1" ht="15" customHeight="1" spans="1:20">
      <c r="A335" s="113" t="s">
        <v>282</v>
      </c>
      <c r="B335" s="114" t="s">
        <v>283</v>
      </c>
      <c r="C335" s="115">
        <v>70</v>
      </c>
      <c r="D335" s="116">
        <v>10.05</v>
      </c>
      <c r="E335" s="116">
        <v>7.55</v>
      </c>
      <c r="F335" s="116">
        <v>6.67</v>
      </c>
      <c r="G335" s="116">
        <v>135.19</v>
      </c>
      <c r="H335" s="116">
        <v>0.08</v>
      </c>
      <c r="I335" s="116">
        <v>0.08</v>
      </c>
      <c r="J335" s="117">
        <v>0.66</v>
      </c>
      <c r="K335" s="72">
        <v>6.21</v>
      </c>
      <c r="L335" s="72">
        <v>0</v>
      </c>
      <c r="M335" s="116">
        <v>11.25</v>
      </c>
      <c r="N335" s="117">
        <v>89.15</v>
      </c>
      <c r="O335" s="116">
        <v>14.94</v>
      </c>
      <c r="P335" s="116">
        <v>165.82</v>
      </c>
      <c r="Q335" s="116">
        <v>0.72</v>
      </c>
      <c r="R335" s="116">
        <v>10.79</v>
      </c>
      <c r="S335" s="116">
        <v>4.22</v>
      </c>
      <c r="T335" s="116">
        <v>0.03</v>
      </c>
    </row>
    <row r="336" s="86" customFormat="1" ht="15" customHeight="1" spans="1:20">
      <c r="A336" s="113" t="s">
        <v>218</v>
      </c>
      <c r="B336" s="114" t="s">
        <v>108</v>
      </c>
      <c r="C336" s="115">
        <v>110</v>
      </c>
      <c r="D336" s="116">
        <v>4.28</v>
      </c>
      <c r="E336" s="116">
        <v>3.95</v>
      </c>
      <c r="F336" s="116">
        <v>18.74</v>
      </c>
      <c r="G336" s="116">
        <v>126.89</v>
      </c>
      <c r="H336" s="116">
        <v>0.11</v>
      </c>
      <c r="I336" s="116">
        <v>0.06</v>
      </c>
      <c r="J336" s="72"/>
      <c r="K336" s="116">
        <v>14.59</v>
      </c>
      <c r="L336" s="116">
        <v>0.06</v>
      </c>
      <c r="M336" s="116">
        <v>7.41</v>
      </c>
      <c r="N336" s="116">
        <v>94.13</v>
      </c>
      <c r="O336" s="117">
        <v>63.4</v>
      </c>
      <c r="P336" s="116">
        <v>114.06</v>
      </c>
      <c r="Q336" s="116">
        <v>2.11</v>
      </c>
      <c r="R336" s="116">
        <v>1.84</v>
      </c>
      <c r="S336" s="116">
        <v>1.05</v>
      </c>
      <c r="T336" s="116">
        <v>0.01</v>
      </c>
    </row>
    <row r="337" s="86" customFormat="1" ht="15" customHeight="1" spans="1:20">
      <c r="A337" s="134" t="s">
        <v>284</v>
      </c>
      <c r="B337" s="114" t="s">
        <v>119</v>
      </c>
      <c r="C337" s="115">
        <v>180</v>
      </c>
      <c r="D337" s="116">
        <v>0.48</v>
      </c>
      <c r="E337" s="117">
        <v>0.2</v>
      </c>
      <c r="F337" s="116">
        <v>14.75</v>
      </c>
      <c r="G337" s="116">
        <v>71.68</v>
      </c>
      <c r="H337" s="116">
        <v>0.01</v>
      </c>
      <c r="I337" s="116">
        <v>0.04</v>
      </c>
      <c r="J337" s="123">
        <v>140</v>
      </c>
      <c r="K337" s="116">
        <v>114.38</v>
      </c>
      <c r="L337" s="72"/>
      <c r="M337" s="116">
        <v>8.64</v>
      </c>
      <c r="N337" s="116">
        <v>2.38</v>
      </c>
      <c r="O337" s="116">
        <v>2.38</v>
      </c>
      <c r="P337" s="116">
        <v>7.24</v>
      </c>
      <c r="Q337" s="116">
        <v>0.44</v>
      </c>
      <c r="R337" s="72"/>
      <c r="S337" s="72"/>
      <c r="T337" s="72"/>
    </row>
    <row r="338" s="86" customFormat="1" ht="15" customHeight="1" spans="1:20">
      <c r="A338" s="118"/>
      <c r="B338" s="114" t="s">
        <v>52</v>
      </c>
      <c r="C338" s="115">
        <v>20</v>
      </c>
      <c r="D338" s="116">
        <v>1.52</v>
      </c>
      <c r="E338" s="116">
        <v>0.16</v>
      </c>
      <c r="F338" s="116">
        <v>9.84</v>
      </c>
      <c r="G338" s="123">
        <v>47</v>
      </c>
      <c r="H338" s="116">
        <v>0.02</v>
      </c>
      <c r="I338" s="116">
        <v>0.01</v>
      </c>
      <c r="J338" s="72"/>
      <c r="K338" s="72"/>
      <c r="L338" s="72"/>
      <c r="M338" s="123">
        <v>4</v>
      </c>
      <c r="N338" s="123">
        <v>13</v>
      </c>
      <c r="O338" s="117">
        <v>2.8</v>
      </c>
      <c r="P338" s="117">
        <v>18.6</v>
      </c>
      <c r="Q338" s="116">
        <v>0.22</v>
      </c>
      <c r="R338" s="117">
        <v>1.2</v>
      </c>
      <c r="S338" s="116">
        <v>0.64</v>
      </c>
      <c r="T338" s="72"/>
    </row>
    <row r="339" s="86" customFormat="1" ht="15" customHeight="1" spans="1:20">
      <c r="A339" s="118"/>
      <c r="B339" s="114" t="s">
        <v>122</v>
      </c>
      <c r="C339" s="115">
        <v>10</v>
      </c>
      <c r="D339" s="116">
        <v>0.56</v>
      </c>
      <c r="E339" s="116">
        <v>0.11</v>
      </c>
      <c r="F339" s="116">
        <v>4.94</v>
      </c>
      <c r="G339" s="117">
        <v>23.2</v>
      </c>
      <c r="H339" s="116">
        <v>0.01</v>
      </c>
      <c r="I339" s="72"/>
      <c r="J339" s="72"/>
      <c r="K339" s="72"/>
      <c r="L339" s="72"/>
      <c r="M339" s="117">
        <v>2.3</v>
      </c>
      <c r="N339" s="117">
        <v>10.6</v>
      </c>
      <c r="O339" s="117">
        <v>2.5</v>
      </c>
      <c r="P339" s="117">
        <v>15.5</v>
      </c>
      <c r="Q339" s="116">
        <v>0.31</v>
      </c>
      <c r="R339" s="116">
        <v>0.55</v>
      </c>
      <c r="S339" s="116">
        <v>0.44</v>
      </c>
      <c r="T339" s="72"/>
    </row>
    <row r="340" s="86" customFormat="1" spans="1:20">
      <c r="A340" s="119" t="s">
        <v>196</v>
      </c>
      <c r="B340" s="119"/>
      <c r="C340" s="120">
        <v>600</v>
      </c>
      <c r="D340" s="117">
        <v>19.7</v>
      </c>
      <c r="E340" s="116">
        <v>18.84</v>
      </c>
      <c r="F340" s="116">
        <v>63.54</v>
      </c>
      <c r="G340" s="116">
        <v>512.41</v>
      </c>
      <c r="H340" s="117">
        <v>0.3</v>
      </c>
      <c r="I340" s="116">
        <v>0.27</v>
      </c>
      <c r="J340" s="116">
        <v>162.65</v>
      </c>
      <c r="K340" s="116">
        <v>160.76</v>
      </c>
      <c r="L340" s="116">
        <v>0.14</v>
      </c>
      <c r="M340" s="116">
        <v>64.73</v>
      </c>
      <c r="N340" s="116">
        <v>259.24</v>
      </c>
      <c r="O340" s="117">
        <v>102.5</v>
      </c>
      <c r="P340" s="116">
        <v>520.12</v>
      </c>
      <c r="Q340" s="116">
        <v>5.16</v>
      </c>
      <c r="R340" s="116">
        <v>15.26</v>
      </c>
      <c r="S340" s="116">
        <v>9.88</v>
      </c>
      <c r="T340" s="116">
        <v>0.04</v>
      </c>
    </row>
    <row r="341" s="86" customFormat="1" spans="1:20">
      <c r="A341" s="121" t="s">
        <v>123</v>
      </c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33"/>
    </row>
    <row r="342" s="86" customFormat="1" ht="15" customHeight="1" spans="1:20">
      <c r="A342" s="113" t="s">
        <v>285</v>
      </c>
      <c r="B342" s="114" t="s">
        <v>286</v>
      </c>
      <c r="C342" s="115">
        <v>50</v>
      </c>
      <c r="D342" s="116">
        <v>2.85</v>
      </c>
      <c r="E342" s="116">
        <v>2.49</v>
      </c>
      <c r="F342" s="116">
        <v>29.52</v>
      </c>
      <c r="G342" s="116">
        <v>140.46</v>
      </c>
      <c r="H342" s="116">
        <v>0.03</v>
      </c>
      <c r="I342" s="116">
        <v>0.01</v>
      </c>
      <c r="J342" s="117">
        <v>0.1</v>
      </c>
      <c r="K342" s="116">
        <v>10.62</v>
      </c>
      <c r="L342" s="116">
        <v>0.05</v>
      </c>
      <c r="M342" s="116">
        <v>16.62</v>
      </c>
      <c r="N342" s="116">
        <v>26.55</v>
      </c>
      <c r="O342" s="116">
        <v>4.19</v>
      </c>
      <c r="P342" s="116">
        <v>31.71</v>
      </c>
      <c r="Q342" s="117">
        <v>0.4</v>
      </c>
      <c r="R342" s="116">
        <v>1.45</v>
      </c>
      <c r="S342" s="116">
        <v>0.59</v>
      </c>
      <c r="T342" s="116">
        <v>0.01</v>
      </c>
    </row>
    <row r="343" s="86" customFormat="1" ht="15" customHeight="1" spans="1:20">
      <c r="A343" s="134"/>
      <c r="B343" s="114" t="s">
        <v>132</v>
      </c>
      <c r="C343" s="115">
        <v>180</v>
      </c>
      <c r="D343" s="116">
        <v>5.22</v>
      </c>
      <c r="E343" s="117">
        <v>4.5</v>
      </c>
      <c r="F343" s="116">
        <v>7.38</v>
      </c>
      <c r="G343" s="117">
        <v>95.4</v>
      </c>
      <c r="H343" s="116">
        <v>0.05</v>
      </c>
      <c r="I343" s="116">
        <v>0.23</v>
      </c>
      <c r="J343" s="116">
        <v>1.44</v>
      </c>
      <c r="K343" s="117">
        <v>39.6</v>
      </c>
      <c r="L343" s="116">
        <v>0.05</v>
      </c>
      <c r="M343" s="117">
        <v>212.4</v>
      </c>
      <c r="N343" s="117">
        <v>172.8</v>
      </c>
      <c r="O343" s="117">
        <v>28.8</v>
      </c>
      <c r="P343" s="117">
        <v>259.2</v>
      </c>
      <c r="Q343" s="116">
        <v>0.18</v>
      </c>
      <c r="R343" s="117">
        <v>3.6</v>
      </c>
      <c r="S343" s="117">
        <v>16.2</v>
      </c>
      <c r="T343" s="116">
        <v>0.04</v>
      </c>
    </row>
    <row r="344" s="86" customFormat="1" spans="1:20">
      <c r="A344" s="119" t="s">
        <v>198</v>
      </c>
      <c r="B344" s="119"/>
      <c r="C344" s="120">
        <v>230</v>
      </c>
      <c r="D344" s="116">
        <v>8.07</v>
      </c>
      <c r="E344" s="116">
        <v>6.99</v>
      </c>
      <c r="F344" s="117">
        <v>36.9</v>
      </c>
      <c r="G344" s="116">
        <v>235.86</v>
      </c>
      <c r="H344" s="116">
        <v>0.08</v>
      </c>
      <c r="I344" s="116">
        <v>0.24</v>
      </c>
      <c r="J344" s="116">
        <v>1.54</v>
      </c>
      <c r="K344" s="116">
        <v>50.22</v>
      </c>
      <c r="L344" s="117">
        <v>0.1</v>
      </c>
      <c r="M344" s="116">
        <v>229.02</v>
      </c>
      <c r="N344" s="116">
        <v>199.35</v>
      </c>
      <c r="O344" s="116">
        <v>32.99</v>
      </c>
      <c r="P344" s="116">
        <v>290.91</v>
      </c>
      <c r="Q344" s="116">
        <v>0.58</v>
      </c>
      <c r="R344" s="116">
        <v>5.05</v>
      </c>
      <c r="S344" s="116">
        <v>16.79</v>
      </c>
      <c r="T344" s="116">
        <v>0.05</v>
      </c>
    </row>
    <row r="345" s="86" customFormat="1" spans="1:20">
      <c r="A345" s="121" t="s">
        <v>134</v>
      </c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33"/>
    </row>
    <row r="346" s="86" customFormat="1" ht="15" customHeight="1" spans="1:20">
      <c r="A346" s="113" t="s">
        <v>199</v>
      </c>
      <c r="B346" s="114" t="s">
        <v>135</v>
      </c>
      <c r="C346" s="115">
        <v>30</v>
      </c>
      <c r="D346" s="116">
        <v>0.39</v>
      </c>
      <c r="E346" s="116">
        <v>0.03</v>
      </c>
      <c r="F346" s="116">
        <v>1.59</v>
      </c>
      <c r="G346" s="117">
        <v>8.1</v>
      </c>
      <c r="H346" s="116">
        <v>0.03</v>
      </c>
      <c r="I346" s="116">
        <v>0.24</v>
      </c>
      <c r="J346" s="123">
        <v>75</v>
      </c>
      <c r="K346" s="117">
        <v>99.9</v>
      </c>
      <c r="L346" s="72"/>
      <c r="M346" s="117">
        <v>2.4</v>
      </c>
      <c r="N346" s="117">
        <v>4.8</v>
      </c>
      <c r="O346" s="117">
        <v>2.1</v>
      </c>
      <c r="P346" s="117">
        <v>48.9</v>
      </c>
      <c r="Q346" s="116">
        <v>0.18</v>
      </c>
      <c r="R346" s="116">
        <v>0.03</v>
      </c>
      <c r="S346" s="117">
        <v>0.9</v>
      </c>
      <c r="T346" s="72"/>
    </row>
    <row r="347" s="86" customFormat="1" ht="15" customHeight="1" spans="1:20">
      <c r="A347" s="113" t="s">
        <v>227</v>
      </c>
      <c r="B347" s="114" t="s">
        <v>228</v>
      </c>
      <c r="C347" s="115">
        <v>73</v>
      </c>
      <c r="D347" s="116">
        <v>10.63</v>
      </c>
      <c r="E347" s="116">
        <v>6.14</v>
      </c>
      <c r="F347" s="116">
        <v>6.61</v>
      </c>
      <c r="G347" s="116">
        <v>123.11</v>
      </c>
      <c r="H347" s="116">
        <v>0.07</v>
      </c>
      <c r="I347" s="116">
        <v>0.08</v>
      </c>
      <c r="J347" s="116">
        <v>0.35</v>
      </c>
      <c r="K347" s="116">
        <v>33.91</v>
      </c>
      <c r="L347" s="116">
        <v>0.21</v>
      </c>
      <c r="M347" s="116">
        <v>38.63</v>
      </c>
      <c r="N347" s="117">
        <v>137.97</v>
      </c>
      <c r="O347" s="116">
        <v>32.48</v>
      </c>
      <c r="P347" s="116">
        <v>173.37</v>
      </c>
      <c r="Q347" s="116">
        <v>0.67</v>
      </c>
      <c r="R347" s="116">
        <v>18.58</v>
      </c>
      <c r="S347" s="116">
        <v>105.01</v>
      </c>
      <c r="T347" s="116">
        <v>0.24</v>
      </c>
    </row>
    <row r="348" s="86" customFormat="1" ht="15" customHeight="1" spans="1:20">
      <c r="A348" s="113" t="s">
        <v>257</v>
      </c>
      <c r="B348" s="114" t="s">
        <v>111</v>
      </c>
      <c r="C348" s="115">
        <v>120</v>
      </c>
      <c r="D348" s="116">
        <v>3.49</v>
      </c>
      <c r="E348" s="116">
        <v>4.23</v>
      </c>
      <c r="F348" s="116">
        <v>13.74</v>
      </c>
      <c r="G348" s="116">
        <v>108.72</v>
      </c>
      <c r="H348" s="117">
        <v>0.1</v>
      </c>
      <c r="I348" s="116">
        <v>0.12</v>
      </c>
      <c r="J348" s="116">
        <v>21.81</v>
      </c>
      <c r="K348" s="116">
        <v>566.35</v>
      </c>
      <c r="L348" s="116">
        <v>0.03</v>
      </c>
      <c r="M348" s="116">
        <v>59.45</v>
      </c>
      <c r="N348" s="116">
        <v>93.17</v>
      </c>
      <c r="O348" s="116">
        <v>37.26</v>
      </c>
      <c r="P348" s="116">
        <v>482.91</v>
      </c>
      <c r="Q348" s="116">
        <v>1.06</v>
      </c>
      <c r="R348" s="117">
        <v>1.1</v>
      </c>
      <c r="S348" s="116">
        <v>5.77</v>
      </c>
      <c r="T348" s="116">
        <v>0.04</v>
      </c>
    </row>
    <row r="349" s="86" customFormat="1" ht="15" customHeight="1" spans="1:20">
      <c r="A349" s="118" t="s">
        <v>203</v>
      </c>
      <c r="B349" s="114" t="s">
        <v>231</v>
      </c>
      <c r="C349" s="115">
        <v>180</v>
      </c>
      <c r="D349" s="116">
        <v>1.55</v>
      </c>
      <c r="E349" s="116">
        <v>1.61</v>
      </c>
      <c r="F349" s="116">
        <v>10.37</v>
      </c>
      <c r="G349" s="116">
        <v>62.68</v>
      </c>
      <c r="H349" s="116">
        <v>0.02</v>
      </c>
      <c r="I349" s="116">
        <v>0.08</v>
      </c>
      <c r="J349" s="117">
        <v>0.7</v>
      </c>
      <c r="K349" s="116">
        <v>11.25</v>
      </c>
      <c r="L349" s="116">
        <v>0.02</v>
      </c>
      <c r="M349" s="116">
        <v>62.72</v>
      </c>
      <c r="N349" s="116">
        <v>49.12</v>
      </c>
      <c r="O349" s="117">
        <v>9.2</v>
      </c>
      <c r="P349" s="116">
        <v>85.64</v>
      </c>
      <c r="Q349" s="116">
        <v>0.48</v>
      </c>
      <c r="R349" s="117">
        <v>0.5</v>
      </c>
      <c r="S349" s="117">
        <v>4.5</v>
      </c>
      <c r="T349" s="116">
        <v>0.01</v>
      </c>
    </row>
    <row r="350" s="86" customFormat="1" ht="15" customHeight="1" spans="1:20">
      <c r="A350" s="118"/>
      <c r="B350" s="114" t="s">
        <v>52</v>
      </c>
      <c r="C350" s="115">
        <v>20</v>
      </c>
      <c r="D350" s="116">
        <v>1.52</v>
      </c>
      <c r="E350" s="116">
        <v>0.16</v>
      </c>
      <c r="F350" s="116">
        <v>9.84</v>
      </c>
      <c r="G350" s="123">
        <v>47</v>
      </c>
      <c r="H350" s="116">
        <v>0.02</v>
      </c>
      <c r="I350" s="116">
        <v>0.01</v>
      </c>
      <c r="J350" s="72"/>
      <c r="K350" s="72"/>
      <c r="L350" s="72"/>
      <c r="M350" s="123">
        <v>4</v>
      </c>
      <c r="N350" s="123">
        <v>13</v>
      </c>
      <c r="O350" s="117">
        <v>2.8</v>
      </c>
      <c r="P350" s="117">
        <v>18.6</v>
      </c>
      <c r="Q350" s="116">
        <v>0.22</v>
      </c>
      <c r="R350" s="117">
        <v>1.2</v>
      </c>
      <c r="S350" s="116">
        <v>0.64</v>
      </c>
      <c r="T350" s="72"/>
    </row>
    <row r="351" s="86" customFormat="1" spans="1:20">
      <c r="A351" s="119" t="s">
        <v>205</v>
      </c>
      <c r="B351" s="119"/>
      <c r="C351" s="120">
        <v>423</v>
      </c>
      <c r="D351" s="116">
        <v>17.58</v>
      </c>
      <c r="E351" s="116">
        <v>12.17</v>
      </c>
      <c r="F351" s="116">
        <v>42.15</v>
      </c>
      <c r="G351" s="116">
        <v>349.61</v>
      </c>
      <c r="H351" s="116">
        <v>0.24</v>
      </c>
      <c r="I351" s="116">
        <v>0.53</v>
      </c>
      <c r="J351" s="116">
        <v>97.86</v>
      </c>
      <c r="K351" s="116">
        <v>711.41</v>
      </c>
      <c r="L351" s="116">
        <v>0.26</v>
      </c>
      <c r="M351" s="117">
        <v>167.2</v>
      </c>
      <c r="N351" s="116">
        <v>298.06</v>
      </c>
      <c r="O351" s="116">
        <v>83.84</v>
      </c>
      <c r="P351" s="116">
        <v>809.42</v>
      </c>
      <c r="Q351" s="116">
        <v>2.61</v>
      </c>
      <c r="R351" s="116">
        <v>21.41</v>
      </c>
      <c r="S351" s="116">
        <v>116.82</v>
      </c>
      <c r="T351" s="116">
        <v>0.29</v>
      </c>
    </row>
    <row r="352" s="86" customFormat="1" spans="1:20">
      <c r="A352" s="119" t="s">
        <v>206</v>
      </c>
      <c r="B352" s="119"/>
      <c r="C352" s="125">
        <v>1713</v>
      </c>
      <c r="D352" s="116">
        <v>66.67</v>
      </c>
      <c r="E352" s="117">
        <v>51.6</v>
      </c>
      <c r="F352" s="116">
        <v>189.99</v>
      </c>
      <c r="G352" s="116">
        <v>1503.47</v>
      </c>
      <c r="H352" s="116">
        <v>0.73</v>
      </c>
      <c r="I352" s="116">
        <v>1.32</v>
      </c>
      <c r="J352" s="117">
        <v>324.8</v>
      </c>
      <c r="K352" s="116">
        <v>999.33</v>
      </c>
      <c r="L352" s="116">
        <v>0.67</v>
      </c>
      <c r="M352" s="116">
        <v>664.43</v>
      </c>
      <c r="N352" s="116">
        <v>1015.08</v>
      </c>
      <c r="O352" s="116">
        <v>266.23</v>
      </c>
      <c r="P352" s="116">
        <v>1969.16</v>
      </c>
      <c r="Q352" s="123">
        <v>10</v>
      </c>
      <c r="R352" s="116">
        <v>70.14</v>
      </c>
      <c r="S352" s="116">
        <v>154.23</v>
      </c>
      <c r="T352" s="116">
        <v>0.42</v>
      </c>
    </row>
    <row r="353" s="86" customFormat="1" spans="1:20">
      <c r="A353" s="126"/>
      <c r="B353" s="127"/>
      <c r="C353" s="127"/>
      <c r="D353" s="4"/>
      <c r="E353" s="4"/>
      <c r="F353" s="4"/>
      <c r="G353" s="4"/>
      <c r="H353" s="4"/>
      <c r="I353" s="4"/>
      <c r="J353" s="4"/>
      <c r="K353" s="131"/>
      <c r="L353" s="131"/>
      <c r="M353" s="131"/>
      <c r="N353" s="131"/>
      <c r="O353" s="131"/>
      <c r="P353" s="131"/>
      <c r="Q353" s="131"/>
      <c r="R353" s="131"/>
      <c r="S353" s="131"/>
      <c r="T353" s="131"/>
    </row>
    <row r="354" s="86" customFormat="1" spans="1:20">
      <c r="A354" s="128"/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92"/>
      <c r="Q354" s="92"/>
      <c r="R354" s="92"/>
      <c r="S354" s="92"/>
      <c r="T354" s="92"/>
    </row>
    <row r="355" s="86" customFormat="1" customHeight="1" spans="1:20">
      <c r="A355" s="129"/>
      <c r="B355" s="127"/>
      <c r="C355" s="127"/>
      <c r="D355" s="95"/>
      <c r="E355" s="96"/>
      <c r="F355" s="4"/>
      <c r="G355" s="4"/>
      <c r="H355" s="95"/>
      <c r="I355" s="95"/>
      <c r="J355" s="95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="86" customFormat="1" spans="1:20">
      <c r="A356" s="127"/>
      <c r="B356" s="127"/>
      <c r="C356" s="130"/>
      <c r="D356" s="130"/>
      <c r="E356" s="4"/>
      <c r="F356" s="4"/>
      <c r="G356" s="4"/>
      <c r="H356" s="95"/>
      <c r="I356" s="95"/>
      <c r="J356" s="95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="86" customFormat="1" customHeight="1" spans="1:20">
      <c r="A357" s="99" t="s">
        <v>158</v>
      </c>
      <c r="B357" s="99" t="s">
        <v>159</v>
      </c>
      <c r="C357" s="100" t="s">
        <v>160</v>
      </c>
      <c r="D357" s="101" t="s">
        <v>161</v>
      </c>
      <c r="E357" s="101"/>
      <c r="F357" s="101"/>
      <c r="G357" s="102" t="s">
        <v>162</v>
      </c>
      <c r="H357" s="101" t="s">
        <v>163</v>
      </c>
      <c r="I357" s="101"/>
      <c r="J357" s="101"/>
      <c r="K357" s="101"/>
      <c r="L357" s="101"/>
      <c r="M357" s="101" t="s">
        <v>164</v>
      </c>
      <c r="N357" s="101"/>
      <c r="O357" s="101"/>
      <c r="P357" s="101"/>
      <c r="Q357" s="101"/>
      <c r="R357" s="101"/>
      <c r="S357" s="101"/>
      <c r="T357" s="101"/>
    </row>
    <row r="358" s="86" customFormat="1" spans="1:20">
      <c r="A358" s="103"/>
      <c r="B358" s="103"/>
      <c r="C358" s="104"/>
      <c r="D358" s="101" t="s">
        <v>165</v>
      </c>
      <c r="E358" s="101" t="s">
        <v>166</v>
      </c>
      <c r="F358" s="101" t="s">
        <v>167</v>
      </c>
      <c r="G358" s="105"/>
      <c r="H358" s="101" t="s">
        <v>168</v>
      </c>
      <c r="I358" s="101" t="s">
        <v>169</v>
      </c>
      <c r="J358" s="101" t="s">
        <v>170</v>
      </c>
      <c r="K358" s="101" t="s">
        <v>171</v>
      </c>
      <c r="L358" s="101" t="s">
        <v>172</v>
      </c>
      <c r="M358" s="101" t="s">
        <v>173</v>
      </c>
      <c r="N358" s="101" t="s">
        <v>174</v>
      </c>
      <c r="O358" s="101" t="s">
        <v>175</v>
      </c>
      <c r="P358" s="101" t="s">
        <v>176</v>
      </c>
      <c r="Q358" s="101" t="s">
        <v>177</v>
      </c>
      <c r="R358" s="101" t="s">
        <v>178</v>
      </c>
      <c r="S358" s="101" t="s">
        <v>179</v>
      </c>
      <c r="T358" s="101" t="s">
        <v>180</v>
      </c>
    </row>
    <row r="359" s="86" customFormat="1" spans="1:20">
      <c r="A359" s="106">
        <v>1</v>
      </c>
      <c r="B359" s="107">
        <v>2</v>
      </c>
      <c r="C359" s="107">
        <v>3</v>
      </c>
      <c r="D359" s="108">
        <v>4</v>
      </c>
      <c r="E359" s="108">
        <v>5</v>
      </c>
      <c r="F359" s="108">
        <v>6</v>
      </c>
      <c r="G359" s="108">
        <v>7</v>
      </c>
      <c r="H359" s="108">
        <v>8</v>
      </c>
      <c r="I359" s="108">
        <v>9</v>
      </c>
      <c r="J359" s="108">
        <v>10</v>
      </c>
      <c r="K359" s="108">
        <v>11</v>
      </c>
      <c r="L359" s="108">
        <v>12</v>
      </c>
      <c r="M359" s="108">
        <v>13</v>
      </c>
      <c r="N359" s="108">
        <v>14</v>
      </c>
      <c r="O359" s="108">
        <v>15</v>
      </c>
      <c r="P359" s="108">
        <v>16</v>
      </c>
      <c r="Q359" s="108">
        <v>17</v>
      </c>
      <c r="R359" s="108">
        <v>18</v>
      </c>
      <c r="S359" s="108">
        <v>19</v>
      </c>
      <c r="T359" s="108">
        <v>20</v>
      </c>
    </row>
    <row r="360" s="86" customFormat="1" spans="1:20">
      <c r="A360" s="109" t="s">
        <v>181</v>
      </c>
      <c r="B360" s="110" t="s">
        <v>247</v>
      </c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</row>
    <row r="361" s="86" customFormat="1" spans="1:20">
      <c r="A361" s="109" t="s">
        <v>183</v>
      </c>
      <c r="B361" s="110">
        <v>2</v>
      </c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</row>
    <row r="362" s="86" customFormat="1" spans="1:20">
      <c r="A362" s="111" t="s">
        <v>184</v>
      </c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32"/>
    </row>
    <row r="363" s="86" customFormat="1" ht="15" customHeight="1" spans="1:20">
      <c r="A363" s="113" t="s">
        <v>185</v>
      </c>
      <c r="B363" s="114" t="s">
        <v>27</v>
      </c>
      <c r="C363" s="115">
        <v>5</v>
      </c>
      <c r="D363" s="116">
        <v>0.03</v>
      </c>
      <c r="E363" s="116">
        <v>4.13</v>
      </c>
      <c r="F363" s="116">
        <v>0.04</v>
      </c>
      <c r="G363" s="117">
        <v>37.4</v>
      </c>
      <c r="H363" s="72"/>
      <c r="I363" s="116">
        <v>0.01</v>
      </c>
      <c r="J363" s="72"/>
      <c r="K363" s="117">
        <v>29.5</v>
      </c>
      <c r="L363" s="116">
        <v>0.08</v>
      </c>
      <c r="M363" s="117">
        <v>0.6</v>
      </c>
      <c r="N363" s="116">
        <v>0.95</v>
      </c>
      <c r="O363" s="72"/>
      <c r="P363" s="116">
        <v>0.75</v>
      </c>
      <c r="Q363" s="116">
        <v>0.01</v>
      </c>
      <c r="R363" s="116">
        <v>0.05</v>
      </c>
      <c r="S363" s="72"/>
      <c r="T363" s="72"/>
    </row>
    <row r="364" s="86" customFormat="1" ht="15" customHeight="1" spans="1:20">
      <c r="A364" s="113" t="s">
        <v>186</v>
      </c>
      <c r="B364" s="114" t="s">
        <v>28</v>
      </c>
      <c r="C364" s="115">
        <v>10</v>
      </c>
      <c r="D364" s="116">
        <v>2.32</v>
      </c>
      <c r="E364" s="116">
        <v>2.95</v>
      </c>
      <c r="F364" s="72"/>
      <c r="G364" s="117">
        <v>36.4</v>
      </c>
      <c r="H364" s="72"/>
      <c r="I364" s="116">
        <v>0.03</v>
      </c>
      <c r="J364" s="116">
        <v>0.07</v>
      </c>
      <c r="K364" s="117">
        <v>28.8</v>
      </c>
      <c r="L364" s="117">
        <v>0.1</v>
      </c>
      <c r="M364" s="123">
        <v>88</v>
      </c>
      <c r="N364" s="123">
        <v>50</v>
      </c>
      <c r="O364" s="117">
        <v>3.5</v>
      </c>
      <c r="P364" s="117">
        <v>8.8</v>
      </c>
      <c r="Q364" s="117">
        <v>0.1</v>
      </c>
      <c r="R364" s="116">
        <v>1.45</v>
      </c>
      <c r="S364" s="117">
        <v>0.9</v>
      </c>
      <c r="T364" s="72"/>
    </row>
    <row r="365" s="86" customFormat="1" ht="15" customHeight="1" spans="1:20">
      <c r="A365" s="113" t="s">
        <v>187</v>
      </c>
      <c r="B365" s="114" t="s">
        <v>41</v>
      </c>
      <c r="C365" s="115">
        <v>150</v>
      </c>
      <c r="D365" s="116">
        <v>5.55</v>
      </c>
      <c r="E365" s="116">
        <v>3.23</v>
      </c>
      <c r="F365" s="116">
        <v>22.51</v>
      </c>
      <c r="G365" s="116">
        <v>141.06</v>
      </c>
      <c r="H365" s="116">
        <v>0.09</v>
      </c>
      <c r="I365" s="116">
        <v>0.15</v>
      </c>
      <c r="J365" s="116">
        <v>0.55</v>
      </c>
      <c r="K365" s="116">
        <v>13.86</v>
      </c>
      <c r="L365" s="116">
        <v>0.04</v>
      </c>
      <c r="M365" s="116">
        <v>120.73</v>
      </c>
      <c r="N365" s="116">
        <v>144.78</v>
      </c>
      <c r="O365" s="117">
        <v>26.7</v>
      </c>
      <c r="P365" s="116">
        <v>176.94</v>
      </c>
      <c r="Q365" s="116">
        <v>1.16</v>
      </c>
      <c r="R365" s="117">
        <v>17.1</v>
      </c>
      <c r="S365" s="116">
        <v>8.32</v>
      </c>
      <c r="T365" s="116">
        <v>0.02</v>
      </c>
    </row>
    <row r="366" s="86" customFormat="1" ht="15" customHeight="1" spans="1:20">
      <c r="A366" s="118" t="s">
        <v>249</v>
      </c>
      <c r="B366" s="114" t="s">
        <v>250</v>
      </c>
      <c r="C366" s="115">
        <v>180</v>
      </c>
      <c r="D366" s="116">
        <v>3.39</v>
      </c>
      <c r="E366" s="117">
        <v>3.5</v>
      </c>
      <c r="F366" s="116">
        <v>12.89</v>
      </c>
      <c r="G366" s="117">
        <v>97.7</v>
      </c>
      <c r="H366" s="116">
        <v>0.04</v>
      </c>
      <c r="I366" s="116">
        <v>0.15</v>
      </c>
      <c r="J366" s="117">
        <v>1.3</v>
      </c>
      <c r="K366" s="116">
        <v>22.06</v>
      </c>
      <c r="L366" s="116">
        <v>0.04</v>
      </c>
      <c r="M366" s="117">
        <v>122.8</v>
      </c>
      <c r="N366" s="117">
        <v>103.1</v>
      </c>
      <c r="O366" s="117">
        <v>22.5</v>
      </c>
      <c r="P366" s="116">
        <v>176.42</v>
      </c>
      <c r="Q366" s="116">
        <v>0.56</v>
      </c>
      <c r="R366" s="123">
        <v>1</v>
      </c>
      <c r="S366" s="123">
        <v>9</v>
      </c>
      <c r="T366" s="116">
        <v>0.03</v>
      </c>
    </row>
    <row r="367" s="86" customFormat="1" ht="15" customHeight="1" spans="1:20">
      <c r="A367" s="118"/>
      <c r="B367" s="114" t="s">
        <v>52</v>
      </c>
      <c r="C367" s="115">
        <v>15</v>
      </c>
      <c r="D367" s="116">
        <v>1.14</v>
      </c>
      <c r="E367" s="116">
        <v>0.12</v>
      </c>
      <c r="F367" s="116">
        <v>7.38</v>
      </c>
      <c r="G367" s="116">
        <v>35.25</v>
      </c>
      <c r="H367" s="116">
        <v>0.02</v>
      </c>
      <c r="I367" s="72"/>
      <c r="J367" s="72"/>
      <c r="K367" s="72"/>
      <c r="L367" s="72"/>
      <c r="M367" s="123">
        <v>3</v>
      </c>
      <c r="N367" s="116">
        <v>9.75</v>
      </c>
      <c r="O367" s="117">
        <v>2.1</v>
      </c>
      <c r="P367" s="116">
        <v>13.95</v>
      </c>
      <c r="Q367" s="116">
        <v>0.17</v>
      </c>
      <c r="R367" s="117">
        <v>0.9</v>
      </c>
      <c r="S367" s="116">
        <v>0.48</v>
      </c>
      <c r="T367" s="72"/>
    </row>
    <row r="368" s="86" customFormat="1" spans="1:20">
      <c r="A368" s="119" t="s">
        <v>189</v>
      </c>
      <c r="B368" s="119"/>
      <c r="C368" s="120">
        <v>360</v>
      </c>
      <c r="D368" s="116">
        <v>12.43</v>
      </c>
      <c r="E368" s="116">
        <v>13.93</v>
      </c>
      <c r="F368" s="116">
        <v>42.82</v>
      </c>
      <c r="G368" s="116">
        <v>347.81</v>
      </c>
      <c r="H368" s="116">
        <v>0.15</v>
      </c>
      <c r="I368" s="116">
        <v>0.34</v>
      </c>
      <c r="J368" s="116">
        <v>1.92</v>
      </c>
      <c r="K368" s="116">
        <v>94.22</v>
      </c>
      <c r="L368" s="116">
        <v>0.26</v>
      </c>
      <c r="M368" s="116">
        <v>335.13</v>
      </c>
      <c r="N368" s="116">
        <v>308.58</v>
      </c>
      <c r="O368" s="117">
        <v>54.8</v>
      </c>
      <c r="P368" s="116">
        <v>376.86</v>
      </c>
      <c r="Q368" s="123">
        <v>2</v>
      </c>
      <c r="R368" s="117">
        <v>20.5</v>
      </c>
      <c r="S368" s="117">
        <v>18.7</v>
      </c>
      <c r="T368" s="116">
        <v>0.05</v>
      </c>
    </row>
    <row r="369" s="86" customFormat="1" spans="1:20">
      <c r="A369" s="121" t="s">
        <v>53</v>
      </c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33"/>
    </row>
    <row r="370" s="86" customFormat="1" spans="1:20">
      <c r="A370" s="118"/>
      <c r="B370" s="114" t="s">
        <v>58</v>
      </c>
      <c r="C370" s="113">
        <v>100</v>
      </c>
      <c r="D370" s="117">
        <v>0.4</v>
      </c>
      <c r="E370" s="117">
        <v>0.3</v>
      </c>
      <c r="F370" s="117">
        <v>10.3</v>
      </c>
      <c r="G370" s="123">
        <v>47</v>
      </c>
      <c r="H370" s="116">
        <v>0.02</v>
      </c>
      <c r="I370" s="116">
        <v>0.03</v>
      </c>
      <c r="J370" s="123">
        <v>5</v>
      </c>
      <c r="K370" s="123">
        <v>2</v>
      </c>
      <c r="L370" s="72"/>
      <c r="M370" s="123">
        <v>19</v>
      </c>
      <c r="N370" s="123">
        <v>16</v>
      </c>
      <c r="O370" s="123">
        <v>12</v>
      </c>
      <c r="P370" s="123">
        <v>155</v>
      </c>
      <c r="Q370" s="117">
        <v>2.3</v>
      </c>
      <c r="R370" s="117">
        <v>0.1</v>
      </c>
      <c r="S370" s="123">
        <v>1</v>
      </c>
      <c r="T370" s="116">
        <v>0.01</v>
      </c>
    </row>
    <row r="371" s="86" customFormat="1" spans="1:20">
      <c r="A371" s="119" t="s">
        <v>191</v>
      </c>
      <c r="B371" s="119"/>
      <c r="C371" s="106">
        <v>100</v>
      </c>
      <c r="D371" s="117">
        <v>0.4</v>
      </c>
      <c r="E371" s="117">
        <v>0.3</v>
      </c>
      <c r="F371" s="117">
        <v>10.3</v>
      </c>
      <c r="G371" s="123">
        <v>47</v>
      </c>
      <c r="H371" s="116">
        <v>0.02</v>
      </c>
      <c r="I371" s="116">
        <v>0.03</v>
      </c>
      <c r="J371" s="123">
        <v>5</v>
      </c>
      <c r="K371" s="123">
        <v>2</v>
      </c>
      <c r="L371" s="72"/>
      <c r="M371" s="123">
        <v>19</v>
      </c>
      <c r="N371" s="123">
        <v>16</v>
      </c>
      <c r="O371" s="123">
        <v>12</v>
      </c>
      <c r="P371" s="123">
        <v>155</v>
      </c>
      <c r="Q371" s="117">
        <v>2.3</v>
      </c>
      <c r="R371" s="117">
        <v>0.1</v>
      </c>
      <c r="S371" s="123">
        <v>1</v>
      </c>
      <c r="T371" s="116">
        <v>0.01</v>
      </c>
    </row>
    <row r="372" s="86" customFormat="1" spans="1:20">
      <c r="A372" s="121" t="s">
        <v>59</v>
      </c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33"/>
    </row>
    <row r="373" s="86" customFormat="1" ht="15" customHeight="1" spans="1:20">
      <c r="A373" s="118" t="s">
        <v>234</v>
      </c>
      <c r="B373" s="114" t="s">
        <v>235</v>
      </c>
      <c r="C373" s="115">
        <v>30</v>
      </c>
      <c r="D373" s="116">
        <v>0.64</v>
      </c>
      <c r="E373" s="116">
        <v>1.08</v>
      </c>
      <c r="F373" s="116">
        <v>1.27</v>
      </c>
      <c r="G373" s="116">
        <v>17.66</v>
      </c>
      <c r="H373" s="116">
        <v>0.02</v>
      </c>
      <c r="I373" s="116">
        <v>0.02</v>
      </c>
      <c r="J373" s="116">
        <v>12.22</v>
      </c>
      <c r="K373" s="117">
        <v>40.4</v>
      </c>
      <c r="L373" s="72"/>
      <c r="M373" s="116">
        <v>15.38</v>
      </c>
      <c r="N373" s="116">
        <v>16.06</v>
      </c>
      <c r="O373" s="116">
        <v>7.78</v>
      </c>
      <c r="P373" s="117">
        <v>87.7</v>
      </c>
      <c r="Q373" s="116">
        <v>0.32</v>
      </c>
      <c r="R373" s="117">
        <v>0.2</v>
      </c>
      <c r="S373" s="116">
        <v>0.74</v>
      </c>
      <c r="T373" s="116">
        <v>0.01</v>
      </c>
    </row>
    <row r="374" s="86" customFormat="1" ht="15" customHeight="1" spans="1:20">
      <c r="A374" s="113" t="s">
        <v>287</v>
      </c>
      <c r="B374" s="114" t="s">
        <v>83</v>
      </c>
      <c r="C374" s="115">
        <v>175</v>
      </c>
      <c r="D374" s="116">
        <v>5.26</v>
      </c>
      <c r="E374" s="116">
        <v>5.25</v>
      </c>
      <c r="F374" s="117">
        <v>12.3</v>
      </c>
      <c r="G374" s="116">
        <v>117.47</v>
      </c>
      <c r="H374" s="116">
        <v>0.06</v>
      </c>
      <c r="I374" s="116">
        <v>0.05</v>
      </c>
      <c r="J374" s="116">
        <v>3.62</v>
      </c>
      <c r="K374" s="116">
        <v>119.09</v>
      </c>
      <c r="L374" s="72"/>
      <c r="M374" s="116">
        <v>12.09</v>
      </c>
      <c r="N374" s="116">
        <v>61.78</v>
      </c>
      <c r="O374" s="116">
        <v>15.95</v>
      </c>
      <c r="P374" s="116">
        <v>242.04</v>
      </c>
      <c r="Q374" s="116">
        <v>0.81</v>
      </c>
      <c r="R374" s="116">
        <v>3.99</v>
      </c>
      <c r="S374" s="116">
        <v>3.39</v>
      </c>
      <c r="T374" s="116">
        <v>0.04</v>
      </c>
    </row>
    <row r="375" s="86" customFormat="1" ht="15" customHeight="1" spans="1:20">
      <c r="A375" s="113" t="s">
        <v>194</v>
      </c>
      <c r="B375" s="114" t="s">
        <v>89</v>
      </c>
      <c r="C375" s="115">
        <v>60</v>
      </c>
      <c r="D375" s="116">
        <v>10.63</v>
      </c>
      <c r="E375" s="116">
        <v>8.37</v>
      </c>
      <c r="F375" s="117">
        <v>1.8</v>
      </c>
      <c r="G375" s="116">
        <v>126.98</v>
      </c>
      <c r="H375" s="116">
        <v>0.06</v>
      </c>
      <c r="I375" s="116">
        <v>0.12</v>
      </c>
      <c r="J375" s="116">
        <v>0.16</v>
      </c>
      <c r="K375" s="116">
        <v>87.41</v>
      </c>
      <c r="L375" s="116">
        <v>0.02</v>
      </c>
      <c r="M375" s="116">
        <v>24.72</v>
      </c>
      <c r="N375" s="116">
        <v>110.94</v>
      </c>
      <c r="O375" s="117">
        <v>17.8</v>
      </c>
      <c r="P375" s="116">
        <v>196.44</v>
      </c>
      <c r="Q375" s="116">
        <v>1.08</v>
      </c>
      <c r="R375" s="116">
        <v>13.55</v>
      </c>
      <c r="S375" s="116">
        <v>5.98</v>
      </c>
      <c r="T375" s="116">
        <v>0.03</v>
      </c>
    </row>
    <row r="376" s="86" customFormat="1" ht="15" customHeight="1" spans="1:20">
      <c r="A376" s="113" t="s">
        <v>202</v>
      </c>
      <c r="B376" s="114" t="s">
        <v>107</v>
      </c>
      <c r="C376" s="115">
        <v>120</v>
      </c>
      <c r="D376" s="116">
        <v>2.56</v>
      </c>
      <c r="E376" s="116">
        <v>3.75</v>
      </c>
      <c r="F376" s="116">
        <v>17.33</v>
      </c>
      <c r="G376" s="116">
        <v>113.33</v>
      </c>
      <c r="H376" s="117">
        <v>0.1</v>
      </c>
      <c r="I376" s="116">
        <v>0.09</v>
      </c>
      <c r="J376" s="116">
        <v>9.04</v>
      </c>
      <c r="K376" s="116">
        <v>18.29</v>
      </c>
      <c r="L376" s="116">
        <v>0.07</v>
      </c>
      <c r="M376" s="116">
        <v>28.47</v>
      </c>
      <c r="N376" s="116">
        <v>69.97</v>
      </c>
      <c r="O376" s="116">
        <v>24.72</v>
      </c>
      <c r="P376" s="116">
        <v>547.93</v>
      </c>
      <c r="Q376" s="116">
        <v>0.91</v>
      </c>
      <c r="R376" s="116">
        <v>0.44</v>
      </c>
      <c r="S376" s="117">
        <v>6.2</v>
      </c>
      <c r="T376" s="116">
        <v>0.03</v>
      </c>
    </row>
    <row r="377" s="86" customFormat="1" ht="15" customHeight="1" spans="1:20">
      <c r="A377" s="113"/>
      <c r="B377" s="114" t="s">
        <v>115</v>
      </c>
      <c r="C377" s="115">
        <v>150</v>
      </c>
      <c r="D377" s="116">
        <v>0.75</v>
      </c>
      <c r="E377" s="116">
        <v>0.15</v>
      </c>
      <c r="F377" s="116">
        <v>15.15</v>
      </c>
      <c r="G377" s="123">
        <v>69</v>
      </c>
      <c r="H377" s="116">
        <v>0.02</v>
      </c>
      <c r="I377" s="116">
        <v>0.02</v>
      </c>
      <c r="J377" s="123">
        <v>3</v>
      </c>
      <c r="K377" s="72"/>
      <c r="L377" s="72"/>
      <c r="M377" s="117">
        <v>10.5</v>
      </c>
      <c r="N377" s="117">
        <v>10.5</v>
      </c>
      <c r="O377" s="123">
        <v>6</v>
      </c>
      <c r="P377" s="123">
        <v>180</v>
      </c>
      <c r="Q377" s="117">
        <v>2.1</v>
      </c>
      <c r="R377" s="72"/>
      <c r="S377" s="117">
        <v>1.5</v>
      </c>
      <c r="T377" s="72"/>
    </row>
    <row r="378" s="86" customFormat="1" ht="15" customHeight="1" spans="1:20">
      <c r="A378" s="118"/>
      <c r="B378" s="114" t="s">
        <v>52</v>
      </c>
      <c r="C378" s="115">
        <v>20</v>
      </c>
      <c r="D378" s="116">
        <v>1.52</v>
      </c>
      <c r="E378" s="116">
        <v>0.16</v>
      </c>
      <c r="F378" s="116">
        <v>9.84</v>
      </c>
      <c r="G378" s="123">
        <v>47</v>
      </c>
      <c r="H378" s="116">
        <v>0.02</v>
      </c>
      <c r="I378" s="116">
        <v>0.01</v>
      </c>
      <c r="J378" s="72"/>
      <c r="K378" s="72"/>
      <c r="L378" s="72"/>
      <c r="M378" s="123">
        <v>4</v>
      </c>
      <c r="N378" s="123">
        <v>13</v>
      </c>
      <c r="O378" s="117">
        <v>2.8</v>
      </c>
      <c r="P378" s="117">
        <v>18.6</v>
      </c>
      <c r="Q378" s="116">
        <v>0.22</v>
      </c>
      <c r="R378" s="117">
        <v>1.2</v>
      </c>
      <c r="S378" s="116">
        <v>0.64</v>
      </c>
      <c r="T378" s="72"/>
    </row>
    <row r="379" s="86" customFormat="1" ht="15" customHeight="1" spans="1:20">
      <c r="A379" s="118"/>
      <c r="B379" s="114" t="s">
        <v>122</v>
      </c>
      <c r="C379" s="115">
        <v>10</v>
      </c>
      <c r="D379" s="116">
        <v>0.56</v>
      </c>
      <c r="E379" s="116">
        <v>0.11</v>
      </c>
      <c r="F379" s="116">
        <v>4.94</v>
      </c>
      <c r="G379" s="117">
        <v>23.2</v>
      </c>
      <c r="H379" s="116">
        <v>0.01</v>
      </c>
      <c r="I379" s="72"/>
      <c r="J379" s="72"/>
      <c r="K379" s="72"/>
      <c r="L379" s="72"/>
      <c r="M379" s="117">
        <v>2.3</v>
      </c>
      <c r="N379" s="117">
        <v>10.6</v>
      </c>
      <c r="O379" s="117">
        <v>2.5</v>
      </c>
      <c r="P379" s="117">
        <v>15.5</v>
      </c>
      <c r="Q379" s="116">
        <v>0.31</v>
      </c>
      <c r="R379" s="116">
        <v>0.55</v>
      </c>
      <c r="S379" s="116">
        <v>0.44</v>
      </c>
      <c r="T379" s="72"/>
    </row>
    <row r="380" s="86" customFormat="1" spans="1:20">
      <c r="A380" s="119" t="s">
        <v>196</v>
      </c>
      <c r="B380" s="119"/>
      <c r="C380" s="120">
        <v>565</v>
      </c>
      <c r="D380" s="116">
        <v>21.92</v>
      </c>
      <c r="E380" s="116">
        <v>18.87</v>
      </c>
      <c r="F380" s="116">
        <v>62.63</v>
      </c>
      <c r="G380" s="116">
        <v>514.64</v>
      </c>
      <c r="H380" s="116">
        <v>0.29</v>
      </c>
      <c r="I380" s="116">
        <v>0.31</v>
      </c>
      <c r="J380" s="116">
        <v>28.04</v>
      </c>
      <c r="K380" s="116">
        <v>265.19</v>
      </c>
      <c r="L380" s="116">
        <v>0.09</v>
      </c>
      <c r="M380" s="116">
        <v>97.46</v>
      </c>
      <c r="N380" s="116">
        <v>292.85</v>
      </c>
      <c r="O380" s="116">
        <v>77.55</v>
      </c>
      <c r="P380" s="116">
        <v>1288.21</v>
      </c>
      <c r="Q380" s="116">
        <v>5.75</v>
      </c>
      <c r="R380" s="116">
        <v>19.93</v>
      </c>
      <c r="S380" s="116">
        <v>18.89</v>
      </c>
      <c r="T380" s="116">
        <v>0.11</v>
      </c>
    </row>
    <row r="381" s="86" customFormat="1" spans="1:20">
      <c r="A381" s="121" t="s">
        <v>123</v>
      </c>
      <c r="B381" s="122"/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33"/>
    </row>
    <row r="382" s="86" customFormat="1" ht="15" customHeight="1" spans="1:20">
      <c r="A382" s="134"/>
      <c r="B382" s="114" t="s">
        <v>125</v>
      </c>
      <c r="C382" s="115">
        <v>30</v>
      </c>
      <c r="D382" s="116">
        <v>2.25</v>
      </c>
      <c r="E382" s="116">
        <v>2.94</v>
      </c>
      <c r="F382" s="116">
        <v>22.32</v>
      </c>
      <c r="G382" s="117">
        <v>125.1</v>
      </c>
      <c r="H382" s="116">
        <v>0.02</v>
      </c>
      <c r="I382" s="116">
        <v>0.02</v>
      </c>
      <c r="J382" s="72"/>
      <c r="K382" s="123">
        <v>3</v>
      </c>
      <c r="L382" s="72"/>
      <c r="M382" s="117">
        <v>8.7</v>
      </c>
      <c r="N382" s="123">
        <v>27</v>
      </c>
      <c r="O382" s="123">
        <v>6</v>
      </c>
      <c r="P382" s="123">
        <v>33</v>
      </c>
      <c r="Q382" s="116">
        <v>0.63</v>
      </c>
      <c r="R382" s="72"/>
      <c r="S382" s="72"/>
      <c r="T382" s="72"/>
    </row>
    <row r="383" s="86" customFormat="1" ht="15" customHeight="1" spans="1:20">
      <c r="A383" s="118"/>
      <c r="B383" s="114" t="s">
        <v>133</v>
      </c>
      <c r="C383" s="115">
        <v>180</v>
      </c>
      <c r="D383" s="116">
        <v>5.22</v>
      </c>
      <c r="E383" s="117">
        <v>4.5</v>
      </c>
      <c r="F383" s="116">
        <v>7.56</v>
      </c>
      <c r="G383" s="117">
        <v>97.2</v>
      </c>
      <c r="H383" s="116">
        <v>0.04</v>
      </c>
      <c r="I383" s="116">
        <v>0.23</v>
      </c>
      <c r="J383" s="116">
        <v>0.54</v>
      </c>
      <c r="K383" s="117">
        <v>39.6</v>
      </c>
      <c r="L383" s="116">
        <v>0.06</v>
      </c>
      <c r="M383" s="117">
        <v>223.2</v>
      </c>
      <c r="N383" s="117">
        <v>165.6</v>
      </c>
      <c r="O383" s="117">
        <v>25.2</v>
      </c>
      <c r="P383" s="117">
        <v>262.8</v>
      </c>
      <c r="Q383" s="116">
        <v>0.18</v>
      </c>
      <c r="R383" s="117">
        <v>1.8</v>
      </c>
      <c r="S383" s="117">
        <v>16.2</v>
      </c>
      <c r="T383" s="116">
        <v>0.04</v>
      </c>
    </row>
    <row r="384" s="86" customFormat="1" spans="1:20">
      <c r="A384" s="119" t="s">
        <v>198</v>
      </c>
      <c r="B384" s="119"/>
      <c r="C384" s="120">
        <v>210</v>
      </c>
      <c r="D384" s="116">
        <v>7.47</v>
      </c>
      <c r="E384" s="116">
        <v>7.44</v>
      </c>
      <c r="F384" s="116">
        <v>29.88</v>
      </c>
      <c r="G384" s="117">
        <v>222.3</v>
      </c>
      <c r="H384" s="116">
        <v>0.06</v>
      </c>
      <c r="I384" s="116">
        <v>0.25</v>
      </c>
      <c r="J384" s="116">
        <v>0.54</v>
      </c>
      <c r="K384" s="117">
        <v>42.6</v>
      </c>
      <c r="L384" s="116">
        <v>0.06</v>
      </c>
      <c r="M384" s="117">
        <v>231.9</v>
      </c>
      <c r="N384" s="117">
        <v>192.6</v>
      </c>
      <c r="O384" s="117">
        <v>31.2</v>
      </c>
      <c r="P384" s="117">
        <v>295.8</v>
      </c>
      <c r="Q384" s="116">
        <v>0.81</v>
      </c>
      <c r="R384" s="117">
        <v>1.8</v>
      </c>
      <c r="S384" s="117">
        <v>16.2</v>
      </c>
      <c r="T384" s="116">
        <v>0.04</v>
      </c>
    </row>
    <row r="385" s="86" customFormat="1" spans="1:20">
      <c r="A385" s="121" t="s">
        <v>134</v>
      </c>
      <c r="B385" s="122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33"/>
    </row>
    <row r="386" s="86" customFormat="1" ht="15" customHeight="1" spans="1:20">
      <c r="A386" s="118" t="s">
        <v>199</v>
      </c>
      <c r="B386" s="114" t="s">
        <v>31</v>
      </c>
      <c r="C386" s="115">
        <v>30</v>
      </c>
      <c r="D386" s="116">
        <v>0.21</v>
      </c>
      <c r="E386" s="116">
        <v>0.03</v>
      </c>
      <c r="F386" s="116">
        <v>0.57</v>
      </c>
      <c r="G386" s="117">
        <v>3.3</v>
      </c>
      <c r="H386" s="116">
        <v>0.01</v>
      </c>
      <c r="I386" s="116">
        <v>0.01</v>
      </c>
      <c r="J386" s="117">
        <v>2.1</v>
      </c>
      <c r="K386" s="123">
        <v>3</v>
      </c>
      <c r="L386" s="72"/>
      <c r="M386" s="117">
        <v>6.9</v>
      </c>
      <c r="N386" s="117">
        <v>12.6</v>
      </c>
      <c r="O386" s="117">
        <v>4.2</v>
      </c>
      <c r="P386" s="117">
        <v>42.3</v>
      </c>
      <c r="Q386" s="116">
        <v>0.18</v>
      </c>
      <c r="R386" s="116">
        <v>0.09</v>
      </c>
      <c r="S386" s="117">
        <v>0.9</v>
      </c>
      <c r="T386" s="72"/>
    </row>
    <row r="387" s="86" customFormat="1" ht="15" customHeight="1" spans="1:20">
      <c r="A387" s="113" t="s">
        <v>288</v>
      </c>
      <c r="B387" s="114" t="s">
        <v>289</v>
      </c>
      <c r="C387" s="115">
        <v>70</v>
      </c>
      <c r="D387" s="116">
        <v>9.07</v>
      </c>
      <c r="E387" s="116">
        <v>9.09</v>
      </c>
      <c r="F387" s="116">
        <v>6.6</v>
      </c>
      <c r="G387" s="116">
        <v>145.23</v>
      </c>
      <c r="H387" s="116">
        <v>0.06</v>
      </c>
      <c r="I387" s="116">
        <v>0.09</v>
      </c>
      <c r="J387" s="116">
        <v>0.98</v>
      </c>
      <c r="K387" s="116">
        <v>83.83</v>
      </c>
      <c r="L387" s="72">
        <v>0</v>
      </c>
      <c r="M387" s="117">
        <v>26.88</v>
      </c>
      <c r="N387" s="116">
        <v>87.07</v>
      </c>
      <c r="O387" s="116">
        <v>13.29</v>
      </c>
      <c r="P387" s="123">
        <v>120.16</v>
      </c>
      <c r="Q387" s="116">
        <v>0.9</v>
      </c>
      <c r="R387" s="116">
        <v>9.68</v>
      </c>
      <c r="S387" s="117">
        <v>3.94</v>
      </c>
      <c r="T387" s="116">
        <v>0.05</v>
      </c>
    </row>
    <row r="388" s="86" customFormat="1" ht="15" customHeight="1" spans="1:20">
      <c r="A388" s="118" t="s">
        <v>264</v>
      </c>
      <c r="B388" s="114" t="s">
        <v>113</v>
      </c>
      <c r="C388" s="115">
        <v>110</v>
      </c>
      <c r="D388" s="116">
        <v>2.35</v>
      </c>
      <c r="E388" s="117">
        <v>3.2</v>
      </c>
      <c r="F388" s="116">
        <v>21.23</v>
      </c>
      <c r="G388" s="116">
        <v>123.06</v>
      </c>
      <c r="H388" s="116">
        <v>0.03</v>
      </c>
      <c r="I388" s="116">
        <v>0.03</v>
      </c>
      <c r="J388" s="116">
        <v>1.32</v>
      </c>
      <c r="K388" s="116">
        <v>278.16</v>
      </c>
      <c r="L388" s="116">
        <v>0.06</v>
      </c>
      <c r="M388" s="116">
        <v>13.55</v>
      </c>
      <c r="N388" s="116">
        <v>57.52</v>
      </c>
      <c r="O388" s="116">
        <v>21.95</v>
      </c>
      <c r="P388" s="116">
        <v>91.38</v>
      </c>
      <c r="Q388" s="116">
        <v>0.53</v>
      </c>
      <c r="R388" s="116">
        <v>3.74</v>
      </c>
      <c r="S388" s="116">
        <v>1.88</v>
      </c>
      <c r="T388" s="116">
        <v>0.03</v>
      </c>
    </row>
    <row r="389" s="86" customFormat="1" ht="15" customHeight="1" spans="1:20">
      <c r="A389" s="113" t="s">
        <v>219</v>
      </c>
      <c r="B389" s="114" t="s">
        <v>290</v>
      </c>
      <c r="C389" s="115">
        <v>180</v>
      </c>
      <c r="D389" s="117">
        <v>0.2</v>
      </c>
      <c r="E389" s="116">
        <v>0.05</v>
      </c>
      <c r="F389" s="116">
        <v>9.47</v>
      </c>
      <c r="G389" s="117">
        <v>41.2</v>
      </c>
      <c r="H389" s="72"/>
      <c r="I389" s="116">
        <v>0.01</v>
      </c>
      <c r="J389" s="116">
        <v>30.05</v>
      </c>
      <c r="K389" s="116">
        <v>24.76</v>
      </c>
      <c r="L389" s="72"/>
      <c r="M389" s="116">
        <v>4.52</v>
      </c>
      <c r="N389" s="116">
        <v>4.63</v>
      </c>
      <c r="O389" s="116">
        <v>2.71</v>
      </c>
      <c r="P389" s="116">
        <v>14.14</v>
      </c>
      <c r="Q389" s="116">
        <v>0.52</v>
      </c>
      <c r="R389" s="72"/>
      <c r="S389" s="72"/>
      <c r="T389" s="72"/>
    </row>
    <row r="390" s="86" customFormat="1" ht="15" customHeight="1" spans="1:20">
      <c r="A390" s="118"/>
      <c r="B390" s="114" t="s">
        <v>52</v>
      </c>
      <c r="C390" s="115">
        <v>10</v>
      </c>
      <c r="D390" s="116">
        <v>0.76</v>
      </c>
      <c r="E390" s="116">
        <v>0.08</v>
      </c>
      <c r="F390" s="116">
        <v>4.92</v>
      </c>
      <c r="G390" s="117">
        <v>23.5</v>
      </c>
      <c r="H390" s="116">
        <v>0.01</v>
      </c>
      <c r="I390" s="72"/>
      <c r="J390" s="72"/>
      <c r="K390" s="72"/>
      <c r="L390" s="72"/>
      <c r="M390" s="123">
        <v>2</v>
      </c>
      <c r="N390" s="117">
        <v>6.5</v>
      </c>
      <c r="O390" s="117">
        <v>1.4</v>
      </c>
      <c r="P390" s="117">
        <v>9.3</v>
      </c>
      <c r="Q390" s="116">
        <v>0.11</v>
      </c>
      <c r="R390" s="117">
        <v>0.6</v>
      </c>
      <c r="S390" s="116">
        <v>0.32</v>
      </c>
      <c r="T390" s="72"/>
    </row>
    <row r="391" s="86" customFormat="1" spans="1:20">
      <c r="A391" s="119" t="s">
        <v>205</v>
      </c>
      <c r="B391" s="119"/>
      <c r="C391" s="120">
        <v>400</v>
      </c>
      <c r="D391" s="116">
        <v>12.59</v>
      </c>
      <c r="E391" s="116">
        <v>12.45</v>
      </c>
      <c r="F391" s="116">
        <v>42.79</v>
      </c>
      <c r="G391" s="116">
        <v>336.29</v>
      </c>
      <c r="H391" s="116">
        <v>0.11</v>
      </c>
      <c r="I391" s="116">
        <v>0.14</v>
      </c>
      <c r="J391" s="116">
        <v>34.45</v>
      </c>
      <c r="K391" s="116">
        <v>389.75</v>
      </c>
      <c r="L391" s="116">
        <v>0.06</v>
      </c>
      <c r="M391" s="116">
        <v>53.85</v>
      </c>
      <c r="N391" s="116">
        <v>168.32</v>
      </c>
      <c r="O391" s="116">
        <v>43.55</v>
      </c>
      <c r="P391" s="116">
        <v>277.28</v>
      </c>
      <c r="Q391" s="116">
        <v>2.24</v>
      </c>
      <c r="R391" s="116">
        <v>14.11</v>
      </c>
      <c r="S391" s="116">
        <v>7.04</v>
      </c>
      <c r="T391" s="116">
        <v>0.08</v>
      </c>
    </row>
    <row r="392" s="86" customFormat="1" spans="1:20">
      <c r="A392" s="119" t="s">
        <v>206</v>
      </c>
      <c r="B392" s="119"/>
      <c r="C392" s="125">
        <v>1635</v>
      </c>
      <c r="D392" s="116">
        <v>54.81</v>
      </c>
      <c r="E392" s="116">
        <v>52.99</v>
      </c>
      <c r="F392" s="116">
        <v>188.42</v>
      </c>
      <c r="G392" s="116">
        <v>1468.04</v>
      </c>
      <c r="H392" s="116">
        <v>0.63</v>
      </c>
      <c r="I392" s="116">
        <v>1.07</v>
      </c>
      <c r="J392" s="116">
        <v>69.95</v>
      </c>
      <c r="K392" s="116">
        <v>793.76</v>
      </c>
      <c r="L392" s="116">
        <v>0.47</v>
      </c>
      <c r="M392" s="116">
        <v>737.34</v>
      </c>
      <c r="N392" s="116">
        <v>978.35</v>
      </c>
      <c r="O392" s="117">
        <v>219.1</v>
      </c>
      <c r="P392" s="116">
        <v>2393.15</v>
      </c>
      <c r="Q392" s="117">
        <v>13.1</v>
      </c>
      <c r="R392" s="116">
        <v>56.44</v>
      </c>
      <c r="S392" s="116">
        <v>61.83</v>
      </c>
      <c r="T392" s="116">
        <v>0.29</v>
      </c>
    </row>
    <row r="393" s="86" customFormat="1" spans="1:20">
      <c r="A393" s="126"/>
      <c r="B393" s="127"/>
      <c r="C393" s="127"/>
      <c r="D393" s="4"/>
      <c r="E393" s="4"/>
      <c r="F393" s="4"/>
      <c r="G393" s="4"/>
      <c r="H393" s="4"/>
      <c r="I393" s="4"/>
      <c r="J393" s="4"/>
      <c r="K393" s="131"/>
      <c r="L393" s="131"/>
      <c r="M393" s="131"/>
      <c r="N393" s="131"/>
      <c r="O393" s="131"/>
      <c r="P393" s="131"/>
      <c r="Q393" s="131"/>
      <c r="R393" s="131"/>
      <c r="S393" s="131"/>
      <c r="T393" s="131"/>
    </row>
    <row r="394" s="86" customFormat="1" spans="1:20">
      <c r="A394" s="128"/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92"/>
      <c r="Q394" s="92"/>
      <c r="R394" s="92"/>
      <c r="S394" s="92"/>
      <c r="T394" s="92"/>
    </row>
    <row r="395" s="86" customFormat="1" customHeight="1" spans="1:20">
      <c r="A395" s="129"/>
      <c r="B395" s="127"/>
      <c r="C395" s="127"/>
      <c r="D395" s="95"/>
      <c r="E395" s="96"/>
      <c r="F395" s="4"/>
      <c r="G395" s="4"/>
      <c r="H395" s="95"/>
      <c r="I395" s="95"/>
      <c r="J395" s="95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="86" customFormat="1" spans="1:20">
      <c r="A396" s="127"/>
      <c r="B396" s="127"/>
      <c r="C396" s="130"/>
      <c r="D396" s="130"/>
      <c r="E396" s="4"/>
      <c r="F396" s="4"/>
      <c r="G396" s="4"/>
      <c r="H396" s="95"/>
      <c r="I396" s="95"/>
      <c r="J396" s="95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="86" customFormat="1" customHeight="1" spans="1:20">
      <c r="A397" s="99" t="s">
        <v>158</v>
      </c>
      <c r="B397" s="99" t="s">
        <v>159</v>
      </c>
      <c r="C397" s="100" t="s">
        <v>160</v>
      </c>
      <c r="D397" s="101" t="s">
        <v>161</v>
      </c>
      <c r="E397" s="101"/>
      <c r="F397" s="101"/>
      <c r="G397" s="102" t="s">
        <v>162</v>
      </c>
      <c r="H397" s="101" t="s">
        <v>163</v>
      </c>
      <c r="I397" s="101"/>
      <c r="J397" s="101"/>
      <c r="K397" s="101"/>
      <c r="L397" s="101"/>
      <c r="M397" s="101" t="s">
        <v>164</v>
      </c>
      <c r="N397" s="101"/>
      <c r="O397" s="101"/>
      <c r="P397" s="101"/>
      <c r="Q397" s="101"/>
      <c r="R397" s="101"/>
      <c r="S397" s="101"/>
      <c r="T397" s="101"/>
    </row>
    <row r="398" s="86" customFormat="1" spans="1:20">
      <c r="A398" s="103"/>
      <c r="B398" s="103"/>
      <c r="C398" s="104"/>
      <c r="D398" s="101" t="s">
        <v>165</v>
      </c>
      <c r="E398" s="101" t="s">
        <v>166</v>
      </c>
      <c r="F398" s="101" t="s">
        <v>167</v>
      </c>
      <c r="G398" s="105"/>
      <c r="H398" s="101" t="s">
        <v>168</v>
      </c>
      <c r="I398" s="101" t="s">
        <v>169</v>
      </c>
      <c r="J398" s="101" t="s">
        <v>170</v>
      </c>
      <c r="K398" s="101" t="s">
        <v>171</v>
      </c>
      <c r="L398" s="101" t="s">
        <v>172</v>
      </c>
      <c r="M398" s="101" t="s">
        <v>173</v>
      </c>
      <c r="N398" s="101" t="s">
        <v>174</v>
      </c>
      <c r="O398" s="101" t="s">
        <v>175</v>
      </c>
      <c r="P398" s="101" t="s">
        <v>176</v>
      </c>
      <c r="Q398" s="101" t="s">
        <v>177</v>
      </c>
      <c r="R398" s="101" t="s">
        <v>178</v>
      </c>
      <c r="S398" s="101" t="s">
        <v>179</v>
      </c>
      <c r="T398" s="101" t="s">
        <v>180</v>
      </c>
    </row>
    <row r="399" s="86" customFormat="1" ht="18" customHeight="1" spans="1:20">
      <c r="A399" s="106">
        <v>1</v>
      </c>
      <c r="B399" s="107">
        <v>2</v>
      </c>
      <c r="C399" s="107">
        <v>3</v>
      </c>
      <c r="D399" s="108">
        <v>4</v>
      </c>
      <c r="E399" s="108">
        <v>5</v>
      </c>
      <c r="F399" s="108">
        <v>6</v>
      </c>
      <c r="G399" s="108">
        <v>7</v>
      </c>
      <c r="H399" s="108">
        <v>8</v>
      </c>
      <c r="I399" s="108">
        <v>9</v>
      </c>
      <c r="J399" s="108">
        <v>10</v>
      </c>
      <c r="K399" s="108">
        <v>11</v>
      </c>
      <c r="L399" s="108">
        <v>12</v>
      </c>
      <c r="M399" s="108">
        <v>13</v>
      </c>
      <c r="N399" s="108">
        <v>14</v>
      </c>
      <c r="O399" s="108">
        <v>15</v>
      </c>
      <c r="P399" s="108">
        <v>16</v>
      </c>
      <c r="Q399" s="108">
        <v>17</v>
      </c>
      <c r="R399" s="108">
        <v>18</v>
      </c>
      <c r="S399" s="108">
        <v>19</v>
      </c>
      <c r="T399" s="108">
        <v>20</v>
      </c>
    </row>
    <row r="400" s="86" customFormat="1" spans="1:20">
      <c r="A400" s="109" t="s">
        <v>181</v>
      </c>
      <c r="B400" s="110" t="s">
        <v>182</v>
      </c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</row>
    <row r="401" s="86" customFormat="1" spans="1:20">
      <c r="A401" s="109" t="s">
        <v>183</v>
      </c>
      <c r="B401" s="110">
        <v>3</v>
      </c>
      <c r="C401" s="110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</row>
    <row r="402" s="86" customFormat="1" spans="1:20">
      <c r="A402" s="111" t="s">
        <v>184</v>
      </c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32"/>
    </row>
    <row r="403" s="86" customFormat="1" ht="15" customHeight="1" spans="1:20">
      <c r="A403" s="113" t="s">
        <v>185</v>
      </c>
      <c r="B403" s="114" t="s">
        <v>27</v>
      </c>
      <c r="C403" s="115">
        <v>5</v>
      </c>
      <c r="D403" s="116">
        <v>0.03</v>
      </c>
      <c r="E403" s="116">
        <v>4.13</v>
      </c>
      <c r="F403" s="116">
        <v>0.04</v>
      </c>
      <c r="G403" s="117">
        <v>37.4</v>
      </c>
      <c r="H403" s="72"/>
      <c r="I403" s="116">
        <v>0.01</v>
      </c>
      <c r="J403" s="72"/>
      <c r="K403" s="117">
        <v>29.5</v>
      </c>
      <c r="L403" s="116">
        <v>0.08</v>
      </c>
      <c r="M403" s="117">
        <v>0.6</v>
      </c>
      <c r="N403" s="116">
        <v>0.95</v>
      </c>
      <c r="O403" s="72"/>
      <c r="P403" s="116">
        <v>0.75</v>
      </c>
      <c r="Q403" s="116">
        <v>0.01</v>
      </c>
      <c r="R403" s="116">
        <v>0.05</v>
      </c>
      <c r="S403" s="72"/>
      <c r="T403" s="72"/>
    </row>
    <row r="404" s="86" customFormat="1" ht="15" customHeight="1" spans="1:20">
      <c r="A404" s="113" t="s">
        <v>186</v>
      </c>
      <c r="B404" s="114" t="s">
        <v>28</v>
      </c>
      <c r="C404" s="115">
        <v>10</v>
      </c>
      <c r="D404" s="116">
        <v>2.32</v>
      </c>
      <c r="E404" s="116">
        <v>2.95</v>
      </c>
      <c r="F404" s="72"/>
      <c r="G404" s="117">
        <v>36.4</v>
      </c>
      <c r="H404" s="72"/>
      <c r="I404" s="116">
        <v>0.03</v>
      </c>
      <c r="J404" s="116">
        <v>0.07</v>
      </c>
      <c r="K404" s="117">
        <v>28.8</v>
      </c>
      <c r="L404" s="117">
        <v>0.1</v>
      </c>
      <c r="M404" s="123">
        <v>88</v>
      </c>
      <c r="N404" s="123">
        <v>50</v>
      </c>
      <c r="O404" s="117">
        <v>3.5</v>
      </c>
      <c r="P404" s="117">
        <v>8.8</v>
      </c>
      <c r="Q404" s="117">
        <v>0.1</v>
      </c>
      <c r="R404" s="116">
        <v>1.45</v>
      </c>
      <c r="S404" s="117">
        <v>0.9</v>
      </c>
      <c r="T404" s="72"/>
    </row>
    <row r="405" s="86" customFormat="1" ht="15" customHeight="1" spans="1:20">
      <c r="A405" s="113" t="s">
        <v>187</v>
      </c>
      <c r="B405" s="114" t="s">
        <v>248</v>
      </c>
      <c r="C405" s="115">
        <v>150</v>
      </c>
      <c r="D405" s="116">
        <v>5.14</v>
      </c>
      <c r="E405" s="116">
        <v>3.45</v>
      </c>
      <c r="F405" s="116">
        <v>21.51</v>
      </c>
      <c r="G405" s="116">
        <v>137.92</v>
      </c>
      <c r="H405" s="116">
        <v>0.11</v>
      </c>
      <c r="I405" s="117">
        <v>0.1</v>
      </c>
      <c r="J405" s="116">
        <v>1.24</v>
      </c>
      <c r="K405" s="116">
        <v>9.43</v>
      </c>
      <c r="L405" s="116">
        <v>0.03</v>
      </c>
      <c r="M405" s="116">
        <v>86.19</v>
      </c>
      <c r="N405" s="116">
        <v>133.73</v>
      </c>
      <c r="O405" s="116">
        <v>16.22</v>
      </c>
      <c r="P405" s="116">
        <v>167.93</v>
      </c>
      <c r="Q405" s="116">
        <v>0.99</v>
      </c>
      <c r="R405" s="117">
        <v>7.7</v>
      </c>
      <c r="S405" s="116">
        <v>6.71</v>
      </c>
      <c r="T405" s="116">
        <v>0.02</v>
      </c>
    </row>
    <row r="406" s="86" customFormat="1" ht="15" customHeight="1" spans="1:20">
      <c r="A406" s="113" t="s">
        <v>222</v>
      </c>
      <c r="B406" s="114" t="s">
        <v>223</v>
      </c>
      <c r="C406" s="115">
        <v>180</v>
      </c>
      <c r="D406" s="116">
        <v>2.98</v>
      </c>
      <c r="E406" s="117">
        <v>3.2</v>
      </c>
      <c r="F406" s="116">
        <v>13.96</v>
      </c>
      <c r="G406" s="117">
        <v>97.8</v>
      </c>
      <c r="H406" s="116">
        <v>0.04</v>
      </c>
      <c r="I406" s="116">
        <v>0.15</v>
      </c>
      <c r="J406" s="117">
        <v>1.4</v>
      </c>
      <c r="K406" s="123">
        <v>22</v>
      </c>
      <c r="L406" s="116">
        <v>0.04</v>
      </c>
      <c r="M406" s="116">
        <v>121.06</v>
      </c>
      <c r="N406" s="116">
        <v>91.22</v>
      </c>
      <c r="O406" s="116">
        <v>14.44</v>
      </c>
      <c r="P406" s="116">
        <v>152.04</v>
      </c>
      <c r="Q406" s="116">
        <v>0.14</v>
      </c>
      <c r="R406" s="116">
        <v>1.01</v>
      </c>
      <c r="S406" s="123">
        <v>9</v>
      </c>
      <c r="T406" s="116">
        <v>0.02</v>
      </c>
    </row>
    <row r="407" s="86" customFormat="1" ht="15" customHeight="1" spans="1:20">
      <c r="A407" s="118"/>
      <c r="B407" s="114" t="s">
        <v>52</v>
      </c>
      <c r="C407" s="115">
        <v>15</v>
      </c>
      <c r="D407" s="116">
        <v>1.14</v>
      </c>
      <c r="E407" s="116">
        <v>0.12</v>
      </c>
      <c r="F407" s="116">
        <v>7.38</v>
      </c>
      <c r="G407" s="116">
        <v>35.25</v>
      </c>
      <c r="H407" s="116">
        <v>0.02</v>
      </c>
      <c r="I407" s="72"/>
      <c r="J407" s="72"/>
      <c r="K407" s="72"/>
      <c r="L407" s="72"/>
      <c r="M407" s="123">
        <v>3</v>
      </c>
      <c r="N407" s="116">
        <v>9.75</v>
      </c>
      <c r="O407" s="117">
        <v>2.1</v>
      </c>
      <c r="P407" s="116">
        <v>13.95</v>
      </c>
      <c r="Q407" s="116">
        <v>0.17</v>
      </c>
      <c r="R407" s="117">
        <v>0.9</v>
      </c>
      <c r="S407" s="116">
        <v>0.48</v>
      </c>
      <c r="T407" s="72"/>
    </row>
    <row r="408" s="86" customFormat="1" spans="1:20">
      <c r="A408" s="119" t="s">
        <v>189</v>
      </c>
      <c r="B408" s="119"/>
      <c r="C408" s="120">
        <v>360</v>
      </c>
      <c r="D408" s="116">
        <v>11.61</v>
      </c>
      <c r="E408" s="116">
        <v>13.85</v>
      </c>
      <c r="F408" s="116">
        <v>42.89</v>
      </c>
      <c r="G408" s="116">
        <v>344.77</v>
      </c>
      <c r="H408" s="116">
        <v>0.17</v>
      </c>
      <c r="I408" s="116">
        <v>0.29</v>
      </c>
      <c r="J408" s="116">
        <v>2.71</v>
      </c>
      <c r="K408" s="116">
        <v>89.73</v>
      </c>
      <c r="L408" s="116">
        <v>0.25</v>
      </c>
      <c r="M408" s="116">
        <v>298.85</v>
      </c>
      <c r="N408" s="116">
        <v>285.65</v>
      </c>
      <c r="O408" s="116">
        <v>36.26</v>
      </c>
      <c r="P408" s="116">
        <v>343.47</v>
      </c>
      <c r="Q408" s="116">
        <v>1.41</v>
      </c>
      <c r="R408" s="116">
        <v>11.11</v>
      </c>
      <c r="S408" s="116">
        <v>17.09</v>
      </c>
      <c r="T408" s="116">
        <v>0.04</v>
      </c>
    </row>
    <row r="409" s="86" customFormat="1" spans="1:20">
      <c r="A409" s="121" t="s">
        <v>53</v>
      </c>
      <c r="B409" s="122"/>
      <c r="C409" s="122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33"/>
    </row>
    <row r="410" s="86" customFormat="1" ht="15" customHeight="1" spans="1:20">
      <c r="A410" s="118" t="s">
        <v>190</v>
      </c>
      <c r="B410" s="114" t="s">
        <v>54</v>
      </c>
      <c r="C410" s="113">
        <v>100</v>
      </c>
      <c r="D410" s="117">
        <v>0.8</v>
      </c>
      <c r="E410" s="117">
        <v>0.2</v>
      </c>
      <c r="F410" s="117">
        <v>7.5</v>
      </c>
      <c r="G410" s="123">
        <v>38</v>
      </c>
      <c r="H410" s="116">
        <v>0.06</v>
      </c>
      <c r="I410" s="116">
        <v>0.03</v>
      </c>
      <c r="J410" s="123">
        <v>38</v>
      </c>
      <c r="K410" s="123">
        <v>10</v>
      </c>
      <c r="L410" s="72"/>
      <c r="M410" s="123">
        <v>35</v>
      </c>
      <c r="N410" s="123">
        <v>17</v>
      </c>
      <c r="O410" s="123">
        <v>11</v>
      </c>
      <c r="P410" s="123">
        <v>155</v>
      </c>
      <c r="Q410" s="117">
        <v>0.1</v>
      </c>
      <c r="R410" s="117">
        <v>0.1</v>
      </c>
      <c r="S410" s="117">
        <v>0.3</v>
      </c>
      <c r="T410" s="116">
        <v>0.15</v>
      </c>
    </row>
    <row r="411" s="86" customFormat="1" spans="1:20">
      <c r="A411" s="119" t="s">
        <v>191</v>
      </c>
      <c r="B411" s="119"/>
      <c r="C411" s="106">
        <v>100</v>
      </c>
      <c r="D411" s="117">
        <v>0.8</v>
      </c>
      <c r="E411" s="117">
        <v>0.2</v>
      </c>
      <c r="F411" s="117">
        <v>7.5</v>
      </c>
      <c r="G411" s="123">
        <v>38</v>
      </c>
      <c r="H411" s="116">
        <v>0.06</v>
      </c>
      <c r="I411" s="116">
        <v>0.03</v>
      </c>
      <c r="J411" s="123">
        <v>38</v>
      </c>
      <c r="K411" s="123">
        <v>10</v>
      </c>
      <c r="L411" s="72"/>
      <c r="M411" s="123">
        <v>35</v>
      </c>
      <c r="N411" s="123">
        <v>17</v>
      </c>
      <c r="O411" s="123">
        <v>11</v>
      </c>
      <c r="P411" s="123">
        <v>155</v>
      </c>
      <c r="Q411" s="117">
        <v>0.1</v>
      </c>
      <c r="R411" s="117">
        <v>0.1</v>
      </c>
      <c r="S411" s="117">
        <v>0.3</v>
      </c>
      <c r="T411" s="116">
        <v>0.15</v>
      </c>
    </row>
    <row r="412" s="86" customFormat="1" spans="1:20">
      <c r="A412" s="121" t="s">
        <v>59</v>
      </c>
      <c r="B412" s="122"/>
      <c r="C412" s="122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33"/>
    </row>
    <row r="413" s="86" customFormat="1" ht="15" customHeight="1" spans="1:20">
      <c r="A413" s="113" t="s">
        <v>210</v>
      </c>
      <c r="B413" s="114" t="s">
        <v>61</v>
      </c>
      <c r="C413" s="115">
        <v>30</v>
      </c>
      <c r="D413" s="116">
        <v>0.29</v>
      </c>
      <c r="E413" s="116">
        <v>1.05</v>
      </c>
      <c r="F413" s="116">
        <v>1.07</v>
      </c>
      <c r="G413" s="117">
        <v>15.2</v>
      </c>
      <c r="H413" s="116">
        <v>0.01</v>
      </c>
      <c r="I413" s="116">
        <v>0.01</v>
      </c>
      <c r="J413" s="116">
        <v>4.67</v>
      </c>
      <c r="K413" s="116">
        <v>19.72</v>
      </c>
      <c r="L413" s="72"/>
      <c r="M413" s="117">
        <v>6.1</v>
      </c>
      <c r="N413" s="116">
        <v>10.68</v>
      </c>
      <c r="O413" s="116">
        <v>4.92</v>
      </c>
      <c r="P413" s="116">
        <v>63.12</v>
      </c>
      <c r="Q413" s="116">
        <v>0.23</v>
      </c>
      <c r="R413" s="116">
        <v>0.11</v>
      </c>
      <c r="S413" s="116">
        <v>0.73</v>
      </c>
      <c r="T413" s="72"/>
    </row>
    <row r="414" s="86" customFormat="1" ht="15" customHeight="1" spans="1:20">
      <c r="A414" s="113" t="s">
        <v>193</v>
      </c>
      <c r="B414" s="114" t="s">
        <v>74</v>
      </c>
      <c r="C414" s="115">
        <v>180</v>
      </c>
      <c r="D414" s="117">
        <v>4.4</v>
      </c>
      <c r="E414" s="116">
        <v>5.61</v>
      </c>
      <c r="F414" s="116">
        <v>6.96</v>
      </c>
      <c r="G414" s="116">
        <v>96.47</v>
      </c>
      <c r="H414" s="116">
        <v>0.04</v>
      </c>
      <c r="I414" s="116">
        <v>0.06</v>
      </c>
      <c r="J414" s="117">
        <v>6.4</v>
      </c>
      <c r="K414" s="116">
        <v>70.46</v>
      </c>
      <c r="L414" s="72"/>
      <c r="M414" s="116">
        <v>28.57</v>
      </c>
      <c r="N414" s="116">
        <v>56.39</v>
      </c>
      <c r="O414" s="116">
        <v>16.35</v>
      </c>
      <c r="P414" s="116">
        <v>203.93</v>
      </c>
      <c r="Q414" s="116">
        <v>0.95</v>
      </c>
      <c r="R414" s="116">
        <v>0.32</v>
      </c>
      <c r="S414" s="116">
        <v>4.54</v>
      </c>
      <c r="T414" s="116">
        <v>0.03</v>
      </c>
    </row>
    <row r="415" s="86" customFormat="1" ht="15" customHeight="1" spans="1:20">
      <c r="A415" s="138" t="s">
        <v>291</v>
      </c>
      <c r="B415" s="114" t="s">
        <v>292</v>
      </c>
      <c r="C415" s="115">
        <v>170</v>
      </c>
      <c r="D415" s="117">
        <v>17.9</v>
      </c>
      <c r="E415" s="116">
        <v>12.42</v>
      </c>
      <c r="F415" s="116">
        <v>26.49</v>
      </c>
      <c r="G415" s="116">
        <v>298.68</v>
      </c>
      <c r="H415" s="116">
        <v>0.11</v>
      </c>
      <c r="I415" s="116">
        <v>0.14</v>
      </c>
      <c r="J415" s="116">
        <v>1.26</v>
      </c>
      <c r="K415" s="117">
        <v>185.7</v>
      </c>
      <c r="L415" s="72"/>
      <c r="M415" s="116">
        <v>29.06</v>
      </c>
      <c r="N415" s="116">
        <v>242.96</v>
      </c>
      <c r="O415" s="116">
        <v>82.99</v>
      </c>
      <c r="P415" s="117">
        <v>385.8</v>
      </c>
      <c r="Q415" s="117">
        <v>2.8</v>
      </c>
      <c r="R415" s="116">
        <v>0.92</v>
      </c>
      <c r="S415" s="117">
        <v>5.5</v>
      </c>
      <c r="T415" s="116">
        <v>0.04</v>
      </c>
    </row>
    <row r="416" s="86" customFormat="1" ht="15" customHeight="1" spans="1:20">
      <c r="A416" s="124"/>
      <c r="B416" s="114" t="s">
        <v>115</v>
      </c>
      <c r="C416" s="115">
        <v>150</v>
      </c>
      <c r="D416" s="116">
        <v>0.75</v>
      </c>
      <c r="E416" s="116">
        <v>0.15</v>
      </c>
      <c r="F416" s="116">
        <v>15.15</v>
      </c>
      <c r="G416" s="123">
        <v>69</v>
      </c>
      <c r="H416" s="116">
        <v>0.02</v>
      </c>
      <c r="I416" s="116">
        <v>0.02</v>
      </c>
      <c r="J416" s="123">
        <v>3</v>
      </c>
      <c r="K416" s="72"/>
      <c r="L416" s="72"/>
      <c r="M416" s="117">
        <v>10.5</v>
      </c>
      <c r="N416" s="117">
        <v>10.5</v>
      </c>
      <c r="O416" s="123">
        <v>6</v>
      </c>
      <c r="P416" s="123">
        <v>180</v>
      </c>
      <c r="Q416" s="117">
        <v>2.1</v>
      </c>
      <c r="R416" s="72"/>
      <c r="S416" s="117">
        <v>1.5</v>
      </c>
      <c r="T416" s="72"/>
    </row>
    <row r="417" s="86" customFormat="1" ht="15" customHeight="1" spans="1:20">
      <c r="A417" s="118"/>
      <c r="B417" s="114" t="s">
        <v>52</v>
      </c>
      <c r="C417" s="115">
        <v>20</v>
      </c>
      <c r="D417" s="116">
        <v>1.52</v>
      </c>
      <c r="E417" s="116">
        <v>0.16</v>
      </c>
      <c r="F417" s="116">
        <v>9.84</v>
      </c>
      <c r="G417" s="123">
        <v>47</v>
      </c>
      <c r="H417" s="116">
        <v>0.02</v>
      </c>
      <c r="I417" s="116">
        <v>0.01</v>
      </c>
      <c r="J417" s="72"/>
      <c r="K417" s="72"/>
      <c r="L417" s="72"/>
      <c r="M417" s="123">
        <v>4</v>
      </c>
      <c r="N417" s="123">
        <v>13</v>
      </c>
      <c r="O417" s="117">
        <v>2.8</v>
      </c>
      <c r="P417" s="117">
        <v>18.6</v>
      </c>
      <c r="Q417" s="116">
        <v>0.22</v>
      </c>
      <c r="R417" s="117">
        <v>1.2</v>
      </c>
      <c r="S417" s="116">
        <v>0.64</v>
      </c>
      <c r="T417" s="72"/>
    </row>
    <row r="418" s="86" customFormat="1" ht="15" customHeight="1" spans="1:20">
      <c r="A418" s="118"/>
      <c r="B418" s="114" t="s">
        <v>122</v>
      </c>
      <c r="C418" s="115">
        <v>10</v>
      </c>
      <c r="D418" s="116">
        <v>0.56</v>
      </c>
      <c r="E418" s="116">
        <v>0.11</v>
      </c>
      <c r="F418" s="116">
        <v>4.94</v>
      </c>
      <c r="G418" s="117">
        <v>23.2</v>
      </c>
      <c r="H418" s="116">
        <v>0.01</v>
      </c>
      <c r="I418" s="72"/>
      <c r="J418" s="72"/>
      <c r="K418" s="72"/>
      <c r="L418" s="72"/>
      <c r="M418" s="117">
        <v>2.3</v>
      </c>
      <c r="N418" s="117">
        <v>10.6</v>
      </c>
      <c r="O418" s="117">
        <v>2.5</v>
      </c>
      <c r="P418" s="117">
        <v>15.5</v>
      </c>
      <c r="Q418" s="116">
        <v>0.31</v>
      </c>
      <c r="R418" s="116">
        <v>0.55</v>
      </c>
      <c r="S418" s="116">
        <v>0.44</v>
      </c>
      <c r="T418" s="72"/>
    </row>
    <row r="419" s="86" customFormat="1" spans="1:20">
      <c r="A419" s="119" t="s">
        <v>196</v>
      </c>
      <c r="B419" s="119"/>
      <c r="C419" s="120">
        <v>560</v>
      </c>
      <c r="D419" s="116">
        <v>25.42</v>
      </c>
      <c r="E419" s="117">
        <v>19.5</v>
      </c>
      <c r="F419" s="116">
        <v>64.45</v>
      </c>
      <c r="G419" s="116">
        <v>549.55</v>
      </c>
      <c r="H419" s="116">
        <v>0.21</v>
      </c>
      <c r="I419" s="116">
        <v>0.24</v>
      </c>
      <c r="J419" s="116">
        <v>15.33</v>
      </c>
      <c r="K419" s="116">
        <v>275.88</v>
      </c>
      <c r="L419" s="72"/>
      <c r="M419" s="116">
        <v>80.53</v>
      </c>
      <c r="N419" s="116">
        <v>344.13</v>
      </c>
      <c r="O419" s="116">
        <v>115.56</v>
      </c>
      <c r="P419" s="116">
        <v>866.95</v>
      </c>
      <c r="Q419" s="116">
        <v>6.61</v>
      </c>
      <c r="R419" s="117">
        <v>3.1</v>
      </c>
      <c r="S419" s="116">
        <v>13.35</v>
      </c>
      <c r="T419" s="116">
        <v>0.07</v>
      </c>
    </row>
    <row r="420" s="86" customFormat="1" spans="1:20">
      <c r="A420" s="121" t="s">
        <v>123</v>
      </c>
      <c r="B420" s="122"/>
      <c r="C420" s="122"/>
      <c r="D420" s="122"/>
      <c r="E420" s="122"/>
      <c r="F420" s="122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33"/>
    </row>
    <row r="421" s="86" customFormat="1" ht="15" customHeight="1" spans="1:20">
      <c r="A421" s="113" t="s">
        <v>197</v>
      </c>
      <c r="B421" s="114" t="s">
        <v>124</v>
      </c>
      <c r="C421" s="115">
        <v>50</v>
      </c>
      <c r="D421" s="116">
        <v>5.35</v>
      </c>
      <c r="E421" s="116">
        <v>3.55</v>
      </c>
      <c r="F421" s="116">
        <v>16.73</v>
      </c>
      <c r="G421" s="116">
        <v>119.95</v>
      </c>
      <c r="H421" s="116">
        <v>0.04</v>
      </c>
      <c r="I421" s="116">
        <v>0.06</v>
      </c>
      <c r="J421" s="116">
        <v>0.05</v>
      </c>
      <c r="K421" s="116">
        <v>15.13</v>
      </c>
      <c r="L421" s="116">
        <v>0.11</v>
      </c>
      <c r="M421" s="116">
        <v>33.74</v>
      </c>
      <c r="N421" s="116">
        <v>57.77</v>
      </c>
      <c r="O421" s="116">
        <v>7.43</v>
      </c>
      <c r="P421" s="116">
        <v>48.66</v>
      </c>
      <c r="Q421" s="116">
        <v>0.42</v>
      </c>
      <c r="R421" s="116">
        <v>6.18</v>
      </c>
      <c r="S421" s="116">
        <v>2.44</v>
      </c>
      <c r="T421" s="116">
        <v>0.01</v>
      </c>
    </row>
    <row r="422" s="86" customFormat="1" ht="15" customHeight="1" spans="1:20">
      <c r="A422" s="118"/>
      <c r="B422" s="114" t="s">
        <v>129</v>
      </c>
      <c r="C422" s="115">
        <v>180</v>
      </c>
      <c r="D422" s="116">
        <v>5.04</v>
      </c>
      <c r="E422" s="117">
        <v>4.5</v>
      </c>
      <c r="F422" s="117">
        <v>23.4</v>
      </c>
      <c r="G422" s="117">
        <v>154.8</v>
      </c>
      <c r="H422" s="116">
        <v>0.05</v>
      </c>
      <c r="I422" s="116">
        <v>0.23</v>
      </c>
      <c r="J422" s="116">
        <v>2.88</v>
      </c>
      <c r="K422" s="117">
        <v>41.4</v>
      </c>
      <c r="L422" s="116">
        <v>0.05</v>
      </c>
      <c r="M422" s="117">
        <v>196.2</v>
      </c>
      <c r="N422" s="123">
        <v>153</v>
      </c>
      <c r="O422" s="117">
        <v>21.6</v>
      </c>
      <c r="P422" s="117">
        <v>221.4</v>
      </c>
      <c r="Q422" s="116">
        <v>0.18</v>
      </c>
      <c r="R422" s="117">
        <v>3.6</v>
      </c>
      <c r="S422" s="117">
        <v>16.2</v>
      </c>
      <c r="T422" s="116">
        <v>0.04</v>
      </c>
    </row>
    <row r="423" s="86" customFormat="1" spans="1:20">
      <c r="A423" s="119" t="s">
        <v>198</v>
      </c>
      <c r="B423" s="119"/>
      <c r="C423" s="120">
        <v>230</v>
      </c>
      <c r="D423" s="116">
        <v>10.39</v>
      </c>
      <c r="E423" s="116">
        <v>8.05</v>
      </c>
      <c r="F423" s="116">
        <v>40.13</v>
      </c>
      <c r="G423" s="116">
        <v>274.75</v>
      </c>
      <c r="H423" s="116">
        <v>0.09</v>
      </c>
      <c r="I423" s="116">
        <v>0.29</v>
      </c>
      <c r="J423" s="116">
        <v>2.93</v>
      </c>
      <c r="K423" s="116">
        <v>56.53</v>
      </c>
      <c r="L423" s="116">
        <v>0.16</v>
      </c>
      <c r="M423" s="116">
        <v>229.94</v>
      </c>
      <c r="N423" s="116">
        <v>210.77</v>
      </c>
      <c r="O423" s="116">
        <v>29.03</v>
      </c>
      <c r="P423" s="116">
        <v>270.06</v>
      </c>
      <c r="Q423" s="117">
        <v>0.6</v>
      </c>
      <c r="R423" s="116">
        <v>9.78</v>
      </c>
      <c r="S423" s="116">
        <v>18.64</v>
      </c>
      <c r="T423" s="116">
        <v>0.05</v>
      </c>
    </row>
    <row r="424" s="86" customFormat="1" spans="1:20">
      <c r="A424" s="121" t="s">
        <v>134</v>
      </c>
      <c r="B424" s="122"/>
      <c r="C424" s="122"/>
      <c r="D424" s="122"/>
      <c r="E424" s="122"/>
      <c r="F424" s="122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33"/>
    </row>
    <row r="425" s="86" customFormat="1" ht="15" customHeight="1" spans="1:20">
      <c r="A425" s="138" t="s">
        <v>293</v>
      </c>
      <c r="B425" s="114" t="s">
        <v>136</v>
      </c>
      <c r="C425" s="115">
        <v>30</v>
      </c>
      <c r="D425" s="116">
        <v>0.43</v>
      </c>
      <c r="E425" s="116">
        <v>1.09</v>
      </c>
      <c r="F425" s="116">
        <v>1.46</v>
      </c>
      <c r="G425" s="116">
        <v>17.48</v>
      </c>
      <c r="H425" s="116">
        <v>0.01</v>
      </c>
      <c r="I425" s="116">
        <v>0.02</v>
      </c>
      <c r="J425" s="116">
        <v>7.71</v>
      </c>
      <c r="K425" s="116">
        <v>10.45</v>
      </c>
      <c r="L425" s="72"/>
      <c r="M425" s="116">
        <v>8.84</v>
      </c>
      <c r="N425" s="116">
        <v>10.42</v>
      </c>
      <c r="O425" s="116">
        <v>4.84</v>
      </c>
      <c r="P425" s="116">
        <v>71.46</v>
      </c>
      <c r="Q425" s="116">
        <v>0.19</v>
      </c>
      <c r="R425" s="116">
        <v>0.11</v>
      </c>
      <c r="S425" s="116">
        <v>0.71</v>
      </c>
      <c r="T425" s="72"/>
    </row>
    <row r="426" s="86" customFormat="1" ht="15" customHeight="1" spans="1:20">
      <c r="A426" s="113" t="s">
        <v>255</v>
      </c>
      <c r="B426" s="114" t="s">
        <v>294</v>
      </c>
      <c r="C426" s="115">
        <v>70</v>
      </c>
      <c r="D426" s="116">
        <v>11.84</v>
      </c>
      <c r="E426" s="116">
        <v>5.81</v>
      </c>
      <c r="F426" s="116">
        <v>7.15</v>
      </c>
      <c r="G426" s="116">
        <v>127.24</v>
      </c>
      <c r="H426" s="116">
        <v>0.09</v>
      </c>
      <c r="I426" s="116">
        <v>0.11</v>
      </c>
      <c r="J426" s="116">
        <v>0.47</v>
      </c>
      <c r="K426" s="117">
        <v>20.6</v>
      </c>
      <c r="L426" s="116">
        <v>5.59</v>
      </c>
      <c r="M426" s="116">
        <v>33.94</v>
      </c>
      <c r="N426" s="116">
        <v>120.56</v>
      </c>
      <c r="O426" s="117">
        <v>18.2</v>
      </c>
      <c r="P426" s="116">
        <v>184.15</v>
      </c>
      <c r="Q426" s="116">
        <v>0.57</v>
      </c>
      <c r="R426" s="117">
        <v>22.1</v>
      </c>
      <c r="S426" s="116">
        <v>24.89</v>
      </c>
      <c r="T426" s="116">
        <v>0.18</v>
      </c>
    </row>
    <row r="427" s="86" customFormat="1" ht="15" customHeight="1" spans="1:20">
      <c r="A427" s="113" t="s">
        <v>295</v>
      </c>
      <c r="B427" s="114" t="s">
        <v>151</v>
      </c>
      <c r="C427" s="115">
        <v>120</v>
      </c>
      <c r="D427" s="116">
        <v>2.62</v>
      </c>
      <c r="E427" s="116">
        <v>3.31</v>
      </c>
      <c r="F427" s="116">
        <v>18.01</v>
      </c>
      <c r="G427" s="116">
        <v>112.62</v>
      </c>
      <c r="H427" s="116">
        <v>0.11</v>
      </c>
      <c r="I427" s="116">
        <v>0.08</v>
      </c>
      <c r="J427" s="117">
        <v>9.3</v>
      </c>
      <c r="K427" s="116">
        <v>201.65</v>
      </c>
      <c r="L427" s="116">
        <v>0.01</v>
      </c>
      <c r="M427" s="116">
        <v>25.43</v>
      </c>
      <c r="N427" s="116">
        <v>72.71</v>
      </c>
      <c r="O427" s="116">
        <v>29.18</v>
      </c>
      <c r="P427" s="117">
        <v>558.9</v>
      </c>
      <c r="Q427" s="116">
        <v>1.02</v>
      </c>
      <c r="R427" s="116">
        <v>0.35</v>
      </c>
      <c r="S427" s="116">
        <v>6.62</v>
      </c>
      <c r="T427" s="116">
        <v>0.04</v>
      </c>
    </row>
    <row r="428" s="86" customFormat="1" ht="15" customHeight="1" spans="1:20">
      <c r="A428" s="118" t="s">
        <v>203</v>
      </c>
      <c r="B428" s="114" t="s">
        <v>231</v>
      </c>
      <c r="C428" s="115">
        <v>180</v>
      </c>
      <c r="D428" s="116">
        <v>1.55</v>
      </c>
      <c r="E428" s="116">
        <v>1.61</v>
      </c>
      <c r="F428" s="116">
        <v>10.37</v>
      </c>
      <c r="G428" s="116">
        <v>62.68</v>
      </c>
      <c r="H428" s="116">
        <v>0.02</v>
      </c>
      <c r="I428" s="116">
        <v>0.08</v>
      </c>
      <c r="J428" s="117">
        <v>0.7</v>
      </c>
      <c r="K428" s="116">
        <v>11.25</v>
      </c>
      <c r="L428" s="116">
        <v>0.02</v>
      </c>
      <c r="M428" s="116">
        <v>62.72</v>
      </c>
      <c r="N428" s="116">
        <v>49.12</v>
      </c>
      <c r="O428" s="117">
        <v>9.2</v>
      </c>
      <c r="P428" s="116">
        <v>85.64</v>
      </c>
      <c r="Q428" s="116">
        <v>0.48</v>
      </c>
      <c r="R428" s="117">
        <v>0.5</v>
      </c>
      <c r="S428" s="117">
        <v>4.5</v>
      </c>
      <c r="T428" s="116">
        <v>0.01</v>
      </c>
    </row>
    <row r="429" s="86" customFormat="1" ht="15" customHeight="1" spans="1:20">
      <c r="A429" s="118"/>
      <c r="B429" s="114" t="s">
        <v>296</v>
      </c>
      <c r="C429" s="115">
        <v>10</v>
      </c>
      <c r="D429" s="116">
        <v>0.76</v>
      </c>
      <c r="E429" s="116">
        <v>0.08</v>
      </c>
      <c r="F429" s="116">
        <v>4.92</v>
      </c>
      <c r="G429" s="117">
        <v>23.5</v>
      </c>
      <c r="H429" s="116">
        <v>0.01</v>
      </c>
      <c r="I429" s="72"/>
      <c r="J429" s="72"/>
      <c r="K429" s="72"/>
      <c r="L429" s="72"/>
      <c r="M429" s="123">
        <v>2</v>
      </c>
      <c r="N429" s="117">
        <v>6.5</v>
      </c>
      <c r="O429" s="117">
        <v>1.4</v>
      </c>
      <c r="P429" s="117">
        <v>9.3</v>
      </c>
      <c r="Q429" s="116">
        <v>0.11</v>
      </c>
      <c r="R429" s="117">
        <v>0.6</v>
      </c>
      <c r="S429" s="116">
        <v>0.32</v>
      </c>
      <c r="T429" s="72"/>
    </row>
    <row r="430" s="86" customFormat="1" spans="1:20">
      <c r="A430" s="119" t="s">
        <v>205</v>
      </c>
      <c r="B430" s="119"/>
      <c r="C430" s="120">
        <v>410</v>
      </c>
      <c r="D430" s="117">
        <v>17.2</v>
      </c>
      <c r="E430" s="117">
        <v>11.9</v>
      </c>
      <c r="F430" s="116">
        <v>41.91</v>
      </c>
      <c r="G430" s="116">
        <v>343.52</v>
      </c>
      <c r="H430" s="116">
        <v>0.24</v>
      </c>
      <c r="I430" s="116">
        <v>0.29</v>
      </c>
      <c r="J430" s="116">
        <v>18.18</v>
      </c>
      <c r="K430" s="116">
        <v>243.95</v>
      </c>
      <c r="L430" s="116">
        <v>5.62</v>
      </c>
      <c r="M430" s="116">
        <v>132.93</v>
      </c>
      <c r="N430" s="116">
        <v>259.31</v>
      </c>
      <c r="O430" s="116">
        <v>62.82</v>
      </c>
      <c r="P430" s="116">
        <v>909.45</v>
      </c>
      <c r="Q430" s="116">
        <v>2.37</v>
      </c>
      <c r="R430" s="116">
        <v>23.66</v>
      </c>
      <c r="S430" s="116">
        <v>37.04</v>
      </c>
      <c r="T430" s="116">
        <v>0.23</v>
      </c>
    </row>
    <row r="431" s="86" customFormat="1" spans="1:20">
      <c r="A431" s="119" t="s">
        <v>206</v>
      </c>
      <c r="B431" s="119"/>
      <c r="C431" s="125">
        <v>1660</v>
      </c>
      <c r="D431" s="116">
        <v>65.42</v>
      </c>
      <c r="E431" s="117">
        <v>53.5</v>
      </c>
      <c r="F431" s="116">
        <v>196.88</v>
      </c>
      <c r="G431" s="116">
        <v>1550.59</v>
      </c>
      <c r="H431" s="116">
        <v>0.77</v>
      </c>
      <c r="I431" s="116">
        <v>1.14</v>
      </c>
      <c r="J431" s="116">
        <v>77.15</v>
      </c>
      <c r="K431" s="116">
        <v>676.09</v>
      </c>
      <c r="L431" s="116">
        <v>6.03</v>
      </c>
      <c r="M431" s="116">
        <v>777.25</v>
      </c>
      <c r="N431" s="116">
        <v>1116.86</v>
      </c>
      <c r="O431" s="116">
        <v>254.67</v>
      </c>
      <c r="P431" s="116">
        <v>2544.93</v>
      </c>
      <c r="Q431" s="116">
        <v>11.09</v>
      </c>
      <c r="R431" s="116">
        <v>47.75</v>
      </c>
      <c r="S431" s="116">
        <v>86.42</v>
      </c>
      <c r="T431" s="116">
        <v>0.54</v>
      </c>
    </row>
    <row r="432" s="86" customFormat="1" spans="1:20">
      <c r="A432" s="126"/>
      <c r="B432" s="127"/>
      <c r="C432" s="127"/>
      <c r="D432" s="4"/>
      <c r="E432" s="4"/>
      <c r="F432" s="4"/>
      <c r="G432" s="4"/>
      <c r="H432" s="4"/>
      <c r="I432" s="4"/>
      <c r="J432" s="4"/>
      <c r="K432" s="131"/>
      <c r="L432" s="131"/>
      <c r="M432" s="131"/>
      <c r="N432" s="131"/>
      <c r="O432" s="131"/>
      <c r="P432" s="131"/>
      <c r="Q432" s="131"/>
      <c r="R432" s="131"/>
      <c r="S432" s="131"/>
      <c r="T432" s="131"/>
    </row>
    <row r="433" s="86" customFormat="1" spans="1:20">
      <c r="A433" s="128"/>
      <c r="B433" s="128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92"/>
      <c r="Q433" s="92"/>
      <c r="R433" s="92"/>
      <c r="S433" s="92"/>
      <c r="T433" s="92"/>
    </row>
    <row r="434" s="86" customFormat="1" customHeight="1" spans="1:20">
      <c r="A434" s="129"/>
      <c r="B434" s="127"/>
      <c r="C434" s="127"/>
      <c r="D434" s="95"/>
      <c r="E434" s="96"/>
      <c r="F434" s="4"/>
      <c r="G434" s="4"/>
      <c r="H434" s="95"/>
      <c r="I434" s="95"/>
      <c r="J434" s="95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="86" customFormat="1" spans="1:20">
      <c r="A435" s="127"/>
      <c r="B435" s="127"/>
      <c r="C435" s="130"/>
      <c r="D435" s="130"/>
      <c r="E435" s="4"/>
      <c r="F435" s="4"/>
      <c r="G435" s="4"/>
      <c r="H435" s="95"/>
      <c r="I435" s="95"/>
      <c r="J435" s="95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="86" customFormat="1" customHeight="1" spans="1:20">
      <c r="A436" s="99" t="s">
        <v>158</v>
      </c>
      <c r="B436" s="99" t="s">
        <v>159</v>
      </c>
      <c r="C436" s="100" t="s">
        <v>160</v>
      </c>
      <c r="D436" s="101" t="s">
        <v>161</v>
      </c>
      <c r="E436" s="101"/>
      <c r="F436" s="101"/>
      <c r="G436" s="102" t="s">
        <v>162</v>
      </c>
      <c r="H436" s="101" t="s">
        <v>163</v>
      </c>
      <c r="I436" s="101"/>
      <c r="J436" s="101"/>
      <c r="K436" s="101"/>
      <c r="L436" s="101"/>
      <c r="M436" s="101" t="s">
        <v>164</v>
      </c>
      <c r="N436" s="101"/>
      <c r="O436" s="101"/>
      <c r="P436" s="101"/>
      <c r="Q436" s="101"/>
      <c r="R436" s="101"/>
      <c r="S436" s="101"/>
      <c r="T436" s="101"/>
    </row>
    <row r="437" s="86" customFormat="1" spans="1:20">
      <c r="A437" s="103"/>
      <c r="B437" s="103"/>
      <c r="C437" s="104"/>
      <c r="D437" s="101" t="s">
        <v>165</v>
      </c>
      <c r="E437" s="101" t="s">
        <v>166</v>
      </c>
      <c r="F437" s="101" t="s">
        <v>167</v>
      </c>
      <c r="G437" s="105"/>
      <c r="H437" s="101" t="s">
        <v>168</v>
      </c>
      <c r="I437" s="101" t="s">
        <v>169</v>
      </c>
      <c r="J437" s="101" t="s">
        <v>170</v>
      </c>
      <c r="K437" s="101" t="s">
        <v>171</v>
      </c>
      <c r="L437" s="101" t="s">
        <v>172</v>
      </c>
      <c r="M437" s="101" t="s">
        <v>173</v>
      </c>
      <c r="N437" s="101" t="s">
        <v>174</v>
      </c>
      <c r="O437" s="101" t="s">
        <v>175</v>
      </c>
      <c r="P437" s="101" t="s">
        <v>176</v>
      </c>
      <c r="Q437" s="101" t="s">
        <v>177</v>
      </c>
      <c r="R437" s="101" t="s">
        <v>178</v>
      </c>
      <c r="S437" s="101" t="s">
        <v>179</v>
      </c>
      <c r="T437" s="101" t="s">
        <v>180</v>
      </c>
    </row>
    <row r="438" s="86" customFormat="1" spans="1:20">
      <c r="A438" s="106">
        <v>1</v>
      </c>
      <c r="B438" s="107">
        <v>2</v>
      </c>
      <c r="C438" s="107">
        <v>3</v>
      </c>
      <c r="D438" s="108">
        <v>4</v>
      </c>
      <c r="E438" s="108">
        <v>5</v>
      </c>
      <c r="F438" s="108">
        <v>6</v>
      </c>
      <c r="G438" s="108">
        <v>7</v>
      </c>
      <c r="H438" s="108">
        <v>8</v>
      </c>
      <c r="I438" s="108">
        <v>9</v>
      </c>
      <c r="J438" s="108">
        <v>10</v>
      </c>
      <c r="K438" s="108">
        <v>11</v>
      </c>
      <c r="L438" s="108">
        <v>12</v>
      </c>
      <c r="M438" s="108">
        <v>13</v>
      </c>
      <c r="N438" s="108">
        <v>14</v>
      </c>
      <c r="O438" s="108">
        <v>15</v>
      </c>
      <c r="P438" s="108">
        <v>16</v>
      </c>
      <c r="Q438" s="108">
        <v>17</v>
      </c>
      <c r="R438" s="108">
        <v>18</v>
      </c>
      <c r="S438" s="108">
        <v>19</v>
      </c>
      <c r="T438" s="108">
        <v>20</v>
      </c>
    </row>
    <row r="439" s="86" customFormat="1" spans="1:20">
      <c r="A439" s="109" t="s">
        <v>181</v>
      </c>
      <c r="B439" s="110" t="s">
        <v>207</v>
      </c>
      <c r="C439" s="110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</row>
    <row r="440" s="86" customFormat="1" spans="1:20">
      <c r="A440" s="109" t="s">
        <v>183</v>
      </c>
      <c r="B440" s="110">
        <v>3</v>
      </c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</row>
    <row r="441" s="86" customFormat="1" spans="1:20">
      <c r="A441" s="111" t="s">
        <v>184</v>
      </c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32"/>
    </row>
    <row r="442" s="86" customFormat="1" ht="15" customHeight="1" spans="1:20">
      <c r="A442" s="113" t="s">
        <v>199</v>
      </c>
      <c r="B442" s="114" t="s">
        <v>31</v>
      </c>
      <c r="C442" s="115">
        <v>50</v>
      </c>
      <c r="D442" s="116">
        <v>0.35</v>
      </c>
      <c r="E442" s="116">
        <v>0.05</v>
      </c>
      <c r="F442" s="116">
        <v>0.95</v>
      </c>
      <c r="G442" s="117">
        <v>5.5</v>
      </c>
      <c r="H442" s="116">
        <v>0.02</v>
      </c>
      <c r="I442" s="116">
        <v>0.02</v>
      </c>
      <c r="J442" s="117">
        <v>3.5</v>
      </c>
      <c r="K442" s="123">
        <v>5</v>
      </c>
      <c r="L442" s="72"/>
      <c r="M442" s="117">
        <v>11.5</v>
      </c>
      <c r="N442" s="123">
        <v>21</v>
      </c>
      <c r="O442" s="123">
        <v>7</v>
      </c>
      <c r="P442" s="117">
        <v>70.5</v>
      </c>
      <c r="Q442" s="117">
        <v>0.3</v>
      </c>
      <c r="R442" s="116">
        <v>0.15</v>
      </c>
      <c r="S442" s="117">
        <v>1.5</v>
      </c>
      <c r="T442" s="72"/>
    </row>
    <row r="443" s="86" customFormat="1" ht="15" customHeight="1" spans="1:20">
      <c r="A443" s="113" t="s">
        <v>208</v>
      </c>
      <c r="B443" s="114" t="s">
        <v>33</v>
      </c>
      <c r="C443" s="115">
        <v>100</v>
      </c>
      <c r="D443" s="116">
        <v>12.39</v>
      </c>
      <c r="E443" s="116">
        <v>12.14</v>
      </c>
      <c r="F443" s="116">
        <v>2.24</v>
      </c>
      <c r="G443" s="116">
        <v>168.44</v>
      </c>
      <c r="H443" s="116">
        <v>0.06</v>
      </c>
      <c r="I443" s="116">
        <v>0.38</v>
      </c>
      <c r="J443" s="117">
        <v>0.2</v>
      </c>
      <c r="K443" s="117">
        <v>160.3</v>
      </c>
      <c r="L443" s="116">
        <v>2.14</v>
      </c>
      <c r="M443" s="116">
        <v>86.64</v>
      </c>
      <c r="N443" s="116">
        <v>188.84</v>
      </c>
      <c r="O443" s="116">
        <v>14.73</v>
      </c>
      <c r="P443" s="116">
        <v>156.69</v>
      </c>
      <c r="Q443" s="116">
        <v>2.11</v>
      </c>
      <c r="R443" s="116">
        <v>26.02</v>
      </c>
      <c r="S443" s="116">
        <v>19.73</v>
      </c>
      <c r="T443" s="116">
        <v>0.05</v>
      </c>
    </row>
    <row r="444" s="86" customFormat="1" ht="15" customHeight="1" spans="1:20">
      <c r="A444" s="113" t="s">
        <v>188</v>
      </c>
      <c r="B444" s="114" t="s">
        <v>46</v>
      </c>
      <c r="C444" s="115">
        <v>180</v>
      </c>
      <c r="D444" s="117">
        <v>0.1</v>
      </c>
      <c r="E444" s="116">
        <v>0.01</v>
      </c>
      <c r="F444" s="116">
        <v>8.02</v>
      </c>
      <c r="G444" s="116">
        <v>32.68</v>
      </c>
      <c r="H444" s="72"/>
      <c r="I444" s="116">
        <v>0.01</v>
      </c>
      <c r="J444" s="116">
        <v>0.05</v>
      </c>
      <c r="K444" s="116">
        <v>0.25</v>
      </c>
      <c r="L444" s="72"/>
      <c r="M444" s="116">
        <v>2.72</v>
      </c>
      <c r="N444" s="116">
        <v>4.12</v>
      </c>
      <c r="O444" s="117">
        <v>2.2</v>
      </c>
      <c r="P444" s="116">
        <v>12.64</v>
      </c>
      <c r="Q444" s="116">
        <v>0.43</v>
      </c>
      <c r="R444" s="72"/>
      <c r="S444" s="72"/>
      <c r="T444" s="72"/>
    </row>
    <row r="445" s="86" customFormat="1" ht="15" customHeight="1" spans="1:20">
      <c r="A445" s="118"/>
      <c r="B445" s="114" t="s">
        <v>52</v>
      </c>
      <c r="C445" s="115">
        <v>50</v>
      </c>
      <c r="D445" s="117">
        <v>3.8</v>
      </c>
      <c r="E445" s="117">
        <v>0.4</v>
      </c>
      <c r="F445" s="117">
        <v>24.6</v>
      </c>
      <c r="G445" s="117">
        <v>117.5</v>
      </c>
      <c r="H445" s="116">
        <v>0.06</v>
      </c>
      <c r="I445" s="116">
        <v>0.02</v>
      </c>
      <c r="J445" s="72"/>
      <c r="K445" s="72"/>
      <c r="L445" s="72"/>
      <c r="M445" s="123">
        <v>10</v>
      </c>
      <c r="N445" s="117">
        <v>32.5</v>
      </c>
      <c r="O445" s="123">
        <v>7</v>
      </c>
      <c r="P445" s="117">
        <v>46.5</v>
      </c>
      <c r="Q445" s="116">
        <v>0.55</v>
      </c>
      <c r="R445" s="123">
        <v>3</v>
      </c>
      <c r="S445" s="117">
        <v>1.6</v>
      </c>
      <c r="T445" s="116">
        <v>0.01</v>
      </c>
    </row>
    <row r="446" s="86" customFormat="1" spans="1:20">
      <c r="A446" s="119" t="s">
        <v>189</v>
      </c>
      <c r="B446" s="119"/>
      <c r="C446" s="120">
        <v>380</v>
      </c>
      <c r="D446" s="116">
        <v>16.64</v>
      </c>
      <c r="E446" s="117">
        <v>12.6</v>
      </c>
      <c r="F446" s="116">
        <v>35.81</v>
      </c>
      <c r="G446" s="116">
        <v>324.12</v>
      </c>
      <c r="H446" s="116">
        <v>0.14</v>
      </c>
      <c r="I446" s="116">
        <v>0.43</v>
      </c>
      <c r="J446" s="116">
        <v>3.75</v>
      </c>
      <c r="K446" s="116">
        <v>165.55</v>
      </c>
      <c r="L446" s="116">
        <v>2.14</v>
      </c>
      <c r="M446" s="116">
        <v>110.86</v>
      </c>
      <c r="N446" s="116">
        <v>246.46</v>
      </c>
      <c r="O446" s="116">
        <v>30.93</v>
      </c>
      <c r="P446" s="116">
        <v>286.33</v>
      </c>
      <c r="Q446" s="116">
        <v>3.39</v>
      </c>
      <c r="R446" s="116">
        <v>29.17</v>
      </c>
      <c r="S446" s="116">
        <v>22.83</v>
      </c>
      <c r="T446" s="116">
        <v>0.06</v>
      </c>
    </row>
    <row r="447" s="86" customFormat="1" spans="1:20">
      <c r="A447" s="121" t="s">
        <v>53</v>
      </c>
      <c r="B447" s="122"/>
      <c r="C447" s="122"/>
      <c r="D447" s="122"/>
      <c r="E447" s="122"/>
      <c r="F447" s="122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33"/>
    </row>
    <row r="448" s="86" customFormat="1" ht="15" customHeight="1" spans="1:20">
      <c r="A448" s="118" t="s">
        <v>190</v>
      </c>
      <c r="B448" s="114" t="s">
        <v>55</v>
      </c>
      <c r="C448" s="113">
        <v>100</v>
      </c>
      <c r="D448" s="117">
        <v>0.4</v>
      </c>
      <c r="E448" s="117">
        <v>0.4</v>
      </c>
      <c r="F448" s="117">
        <v>9.8</v>
      </c>
      <c r="G448" s="123">
        <v>47</v>
      </c>
      <c r="H448" s="116">
        <v>0.03</v>
      </c>
      <c r="I448" s="116">
        <v>0.02</v>
      </c>
      <c r="J448" s="123">
        <v>10</v>
      </c>
      <c r="K448" s="123">
        <v>5</v>
      </c>
      <c r="L448" s="72"/>
      <c r="M448" s="123">
        <v>16</v>
      </c>
      <c r="N448" s="123">
        <v>11</v>
      </c>
      <c r="O448" s="123">
        <v>9</v>
      </c>
      <c r="P448" s="123">
        <v>278</v>
      </c>
      <c r="Q448" s="117">
        <v>2.2</v>
      </c>
      <c r="R448" s="117">
        <v>0.3</v>
      </c>
      <c r="S448" s="123">
        <v>2</v>
      </c>
      <c r="T448" s="116">
        <v>0.01</v>
      </c>
    </row>
    <row r="449" s="86" customFormat="1" spans="1:20">
      <c r="A449" s="119" t="s">
        <v>191</v>
      </c>
      <c r="B449" s="119"/>
      <c r="C449" s="106">
        <v>100</v>
      </c>
      <c r="D449" s="117">
        <v>0.4</v>
      </c>
      <c r="E449" s="117">
        <v>0.4</v>
      </c>
      <c r="F449" s="117">
        <v>9.8</v>
      </c>
      <c r="G449" s="123">
        <v>47</v>
      </c>
      <c r="H449" s="116">
        <v>0.03</v>
      </c>
      <c r="I449" s="116">
        <v>0.02</v>
      </c>
      <c r="J449" s="123">
        <v>10</v>
      </c>
      <c r="K449" s="123">
        <v>5</v>
      </c>
      <c r="L449" s="72"/>
      <c r="M449" s="123">
        <v>16</v>
      </c>
      <c r="N449" s="123">
        <v>11</v>
      </c>
      <c r="O449" s="123">
        <v>9</v>
      </c>
      <c r="P449" s="123">
        <v>278</v>
      </c>
      <c r="Q449" s="117">
        <v>2.2</v>
      </c>
      <c r="R449" s="117">
        <v>0.3</v>
      </c>
      <c r="S449" s="123">
        <v>2</v>
      </c>
      <c r="T449" s="116">
        <v>0.01</v>
      </c>
    </row>
    <row r="450" s="86" customFormat="1" spans="1:20">
      <c r="A450" s="121" t="s">
        <v>59</v>
      </c>
      <c r="B450" s="122"/>
      <c r="C450" s="122"/>
      <c r="D450" s="122"/>
      <c r="E450" s="122"/>
      <c r="F450" s="122"/>
      <c r="G450" s="122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33"/>
    </row>
    <row r="451" s="86" customFormat="1" ht="15" customHeight="1" spans="1:20">
      <c r="A451" s="113" t="s">
        <v>266</v>
      </c>
      <c r="B451" s="114" t="s">
        <v>66</v>
      </c>
      <c r="C451" s="115">
        <v>30</v>
      </c>
      <c r="D451" s="116">
        <v>0.59</v>
      </c>
      <c r="E451" s="116">
        <v>1.07</v>
      </c>
      <c r="F451" s="116">
        <v>1.42</v>
      </c>
      <c r="G451" s="116">
        <v>18.85</v>
      </c>
      <c r="H451" s="116">
        <v>0.01</v>
      </c>
      <c r="I451" s="116">
        <v>0.03</v>
      </c>
      <c r="J451" s="116">
        <v>1.03</v>
      </c>
      <c r="K451" s="116">
        <v>189.24</v>
      </c>
      <c r="L451" s="116">
        <v>0.04</v>
      </c>
      <c r="M451" s="116">
        <v>11.83</v>
      </c>
      <c r="N451" s="116">
        <v>19.18</v>
      </c>
      <c r="O451" s="116">
        <v>29.57</v>
      </c>
      <c r="P451" s="116">
        <v>159.73</v>
      </c>
      <c r="Q451" s="116">
        <v>2.38</v>
      </c>
      <c r="R451" s="116">
        <v>0.73</v>
      </c>
      <c r="S451" s="116">
        <v>353.08</v>
      </c>
      <c r="T451" s="116">
        <v>0.05</v>
      </c>
    </row>
    <row r="452" s="86" customFormat="1" ht="15" customHeight="1" spans="1:20">
      <c r="A452" s="113" t="s">
        <v>297</v>
      </c>
      <c r="B452" s="114" t="s">
        <v>298</v>
      </c>
      <c r="C452" s="115">
        <v>175</v>
      </c>
      <c r="D452" s="116">
        <v>4.67</v>
      </c>
      <c r="E452" s="116">
        <v>6.07</v>
      </c>
      <c r="F452" s="116">
        <v>10.25</v>
      </c>
      <c r="G452" s="116">
        <v>114.56</v>
      </c>
      <c r="H452" s="116">
        <v>0.05</v>
      </c>
      <c r="I452" s="116">
        <v>0.05</v>
      </c>
      <c r="J452" s="116">
        <v>3.74</v>
      </c>
      <c r="K452" s="116">
        <v>84.71</v>
      </c>
      <c r="L452" s="72"/>
      <c r="M452" s="116">
        <v>11.73</v>
      </c>
      <c r="N452" s="116">
        <v>61.35</v>
      </c>
      <c r="O452" s="116">
        <v>16.35</v>
      </c>
      <c r="P452" s="116">
        <v>229.58</v>
      </c>
      <c r="Q452" s="116">
        <v>0.71</v>
      </c>
      <c r="R452" s="116">
        <v>4.73</v>
      </c>
      <c r="S452" s="116">
        <v>3.16</v>
      </c>
      <c r="T452" s="116">
        <v>0.04</v>
      </c>
    </row>
    <row r="453" s="86" customFormat="1" ht="15" customHeight="1" spans="1:20">
      <c r="A453" s="113" t="s">
        <v>299</v>
      </c>
      <c r="B453" s="114" t="s">
        <v>300</v>
      </c>
      <c r="C453" s="115">
        <v>170</v>
      </c>
      <c r="D453" s="117">
        <v>14.6</v>
      </c>
      <c r="E453" s="116">
        <v>10.85</v>
      </c>
      <c r="F453" s="116">
        <v>13.14</v>
      </c>
      <c r="G453" s="116">
        <v>208.31</v>
      </c>
      <c r="H453" s="116">
        <v>0.13</v>
      </c>
      <c r="I453" s="116">
        <v>0.17</v>
      </c>
      <c r="J453" s="116">
        <v>20.26</v>
      </c>
      <c r="K453" s="116">
        <v>123.91</v>
      </c>
      <c r="L453" s="72"/>
      <c r="M453" s="116">
        <v>28.24</v>
      </c>
      <c r="N453" s="116">
        <v>176.71</v>
      </c>
      <c r="O453" s="116">
        <v>38.96</v>
      </c>
      <c r="P453" s="116">
        <v>619.54</v>
      </c>
      <c r="Q453" s="116">
        <v>2.88</v>
      </c>
      <c r="R453" s="116">
        <v>0.52</v>
      </c>
      <c r="S453" s="116">
        <v>9.29</v>
      </c>
      <c r="T453" s="116">
        <v>0.05</v>
      </c>
    </row>
    <row r="454" s="86" customFormat="1" ht="15" customHeight="1" spans="1:20">
      <c r="A454" s="118" t="s">
        <v>214</v>
      </c>
      <c r="B454" s="114" t="s">
        <v>116</v>
      </c>
      <c r="C454" s="115">
        <v>180</v>
      </c>
      <c r="D454" s="116">
        <v>0.53</v>
      </c>
      <c r="E454" s="116">
        <v>0.04</v>
      </c>
      <c r="F454" s="116">
        <v>14.83</v>
      </c>
      <c r="G454" s="116">
        <v>62.57</v>
      </c>
      <c r="H454" s="116">
        <v>0.01</v>
      </c>
      <c r="I454" s="116">
        <v>0.01</v>
      </c>
      <c r="J454" s="116">
        <v>0.54</v>
      </c>
      <c r="K454" s="72"/>
      <c r="L454" s="72"/>
      <c r="M454" s="116">
        <v>21.84</v>
      </c>
      <c r="N454" s="116">
        <v>19.71</v>
      </c>
      <c r="O454" s="116">
        <v>14.18</v>
      </c>
      <c r="P454" s="116">
        <v>0.24</v>
      </c>
      <c r="Q454" s="116">
        <v>0.46</v>
      </c>
      <c r="R454" s="72"/>
      <c r="S454" s="72"/>
      <c r="T454" s="72"/>
    </row>
    <row r="455" s="86" customFormat="1" ht="15" customHeight="1" spans="1:20">
      <c r="A455" s="118"/>
      <c r="B455" s="114" t="s">
        <v>52</v>
      </c>
      <c r="C455" s="115">
        <v>30</v>
      </c>
      <c r="D455" s="116">
        <v>2.28</v>
      </c>
      <c r="E455" s="116">
        <v>0.24</v>
      </c>
      <c r="F455" s="116">
        <v>14.76</v>
      </c>
      <c r="G455" s="117">
        <v>70.5</v>
      </c>
      <c r="H455" s="116">
        <v>0.03</v>
      </c>
      <c r="I455" s="116">
        <v>0.01</v>
      </c>
      <c r="J455" s="72"/>
      <c r="K455" s="72"/>
      <c r="L455" s="72"/>
      <c r="M455" s="123">
        <v>6</v>
      </c>
      <c r="N455" s="117">
        <v>19.5</v>
      </c>
      <c r="O455" s="117">
        <v>4.2</v>
      </c>
      <c r="P455" s="117">
        <v>27.9</v>
      </c>
      <c r="Q455" s="116">
        <v>0.33</v>
      </c>
      <c r="R455" s="117">
        <v>1.8</v>
      </c>
      <c r="S455" s="116">
        <v>0.96</v>
      </c>
      <c r="T455" s="72"/>
    </row>
    <row r="456" s="86" customFormat="1" ht="15" customHeight="1" spans="1:20">
      <c r="A456" s="118"/>
      <c r="B456" s="114" t="s">
        <v>122</v>
      </c>
      <c r="C456" s="115">
        <v>10</v>
      </c>
      <c r="D456" s="116">
        <v>0.56</v>
      </c>
      <c r="E456" s="116">
        <v>0.11</v>
      </c>
      <c r="F456" s="116">
        <v>4.94</v>
      </c>
      <c r="G456" s="117">
        <v>23.2</v>
      </c>
      <c r="H456" s="116">
        <v>0.01</v>
      </c>
      <c r="I456" s="72"/>
      <c r="J456" s="72"/>
      <c r="K456" s="72"/>
      <c r="L456" s="72"/>
      <c r="M456" s="117">
        <v>2.3</v>
      </c>
      <c r="N456" s="117">
        <v>10.6</v>
      </c>
      <c r="O456" s="117">
        <v>2.5</v>
      </c>
      <c r="P456" s="117">
        <v>15.5</v>
      </c>
      <c r="Q456" s="116">
        <v>0.31</v>
      </c>
      <c r="R456" s="116">
        <v>0.55</v>
      </c>
      <c r="S456" s="116">
        <v>0.44</v>
      </c>
      <c r="T456" s="72"/>
    </row>
    <row r="457" s="86" customFormat="1" spans="1:20">
      <c r="A457" s="119" t="s">
        <v>196</v>
      </c>
      <c r="B457" s="119"/>
      <c r="C457" s="120">
        <v>595</v>
      </c>
      <c r="D457" s="116">
        <v>23.23</v>
      </c>
      <c r="E457" s="116">
        <v>18.38</v>
      </c>
      <c r="F457" s="116">
        <v>59.34</v>
      </c>
      <c r="G457" s="116">
        <v>497.99</v>
      </c>
      <c r="H457" s="116">
        <v>0.24</v>
      </c>
      <c r="I457" s="116">
        <v>0.27</v>
      </c>
      <c r="J457" s="116">
        <v>25.57</v>
      </c>
      <c r="K457" s="116">
        <v>397.86</v>
      </c>
      <c r="L457" s="116">
        <v>0.04</v>
      </c>
      <c r="M457" s="116">
        <v>81.94</v>
      </c>
      <c r="N457" s="116">
        <v>307.05</v>
      </c>
      <c r="O457" s="116">
        <v>105.76</v>
      </c>
      <c r="P457" s="116">
        <v>1052.49</v>
      </c>
      <c r="Q457" s="116">
        <v>7.07</v>
      </c>
      <c r="R457" s="116">
        <v>8.33</v>
      </c>
      <c r="S457" s="116">
        <v>366.93</v>
      </c>
      <c r="T457" s="116">
        <v>0.14</v>
      </c>
    </row>
    <row r="458" s="86" customFormat="1" spans="1:20">
      <c r="A458" s="121" t="s">
        <v>123</v>
      </c>
      <c r="B458" s="122"/>
      <c r="C458" s="122"/>
      <c r="D458" s="122"/>
      <c r="E458" s="122"/>
      <c r="F458" s="122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33"/>
    </row>
    <row r="459" s="86" customFormat="1" ht="15" customHeight="1" spans="1:20">
      <c r="A459" s="134"/>
      <c r="B459" s="114" t="s">
        <v>125</v>
      </c>
      <c r="C459" s="115">
        <v>30</v>
      </c>
      <c r="D459" s="116">
        <v>2.25</v>
      </c>
      <c r="E459" s="116">
        <v>2.94</v>
      </c>
      <c r="F459" s="116">
        <v>22.32</v>
      </c>
      <c r="G459" s="117">
        <v>125.1</v>
      </c>
      <c r="H459" s="116">
        <v>0.02</v>
      </c>
      <c r="I459" s="116">
        <v>0.02</v>
      </c>
      <c r="J459" s="72"/>
      <c r="K459" s="123">
        <v>3</v>
      </c>
      <c r="L459" s="72"/>
      <c r="M459" s="117">
        <v>8.7</v>
      </c>
      <c r="N459" s="123">
        <v>27</v>
      </c>
      <c r="O459" s="123">
        <v>6</v>
      </c>
      <c r="P459" s="123">
        <v>33</v>
      </c>
      <c r="Q459" s="116">
        <v>0.63</v>
      </c>
      <c r="R459" s="72"/>
      <c r="S459" s="72"/>
      <c r="T459" s="72"/>
    </row>
    <row r="460" s="86" customFormat="1" ht="15" customHeight="1" spans="1:20">
      <c r="A460" s="134"/>
      <c r="B460" s="114" t="s">
        <v>215</v>
      </c>
      <c r="C460" s="115">
        <v>180</v>
      </c>
      <c r="D460" s="116">
        <v>5.22</v>
      </c>
      <c r="E460" s="116">
        <v>5.76</v>
      </c>
      <c r="F460" s="116">
        <v>8.46</v>
      </c>
      <c r="G460" s="123">
        <v>108</v>
      </c>
      <c r="H460" s="116">
        <v>0.07</v>
      </c>
      <c r="I460" s="116">
        <v>0.27</v>
      </c>
      <c r="J460" s="116">
        <v>2.34</v>
      </c>
      <c r="K460" s="117">
        <v>39.6</v>
      </c>
      <c r="L460" s="116">
        <v>0.08</v>
      </c>
      <c r="M460" s="123">
        <v>216</v>
      </c>
      <c r="N460" s="123">
        <v>162</v>
      </c>
      <c r="O460" s="117">
        <v>25.2</v>
      </c>
      <c r="P460" s="117">
        <v>262.8</v>
      </c>
      <c r="Q460" s="116">
        <v>0.18</v>
      </c>
      <c r="R460" s="117">
        <v>1.8</v>
      </c>
      <c r="S460" s="117">
        <v>16.2</v>
      </c>
      <c r="T460" s="116">
        <v>0.04</v>
      </c>
    </row>
    <row r="461" s="86" customFormat="1" spans="1:20">
      <c r="A461" s="119" t="s">
        <v>198</v>
      </c>
      <c r="B461" s="119"/>
      <c r="C461" s="120">
        <v>210</v>
      </c>
      <c r="D461" s="116">
        <v>7.47</v>
      </c>
      <c r="E461" s="117">
        <v>8.7</v>
      </c>
      <c r="F461" s="116">
        <v>30.78</v>
      </c>
      <c r="G461" s="117">
        <v>233.1</v>
      </c>
      <c r="H461" s="116">
        <v>0.09</v>
      </c>
      <c r="I461" s="116">
        <v>0.29</v>
      </c>
      <c r="J461" s="116">
        <v>2.34</v>
      </c>
      <c r="K461" s="117">
        <v>42.6</v>
      </c>
      <c r="L461" s="116">
        <v>0.08</v>
      </c>
      <c r="M461" s="117">
        <v>224.7</v>
      </c>
      <c r="N461" s="123">
        <v>189</v>
      </c>
      <c r="O461" s="117">
        <v>31.2</v>
      </c>
      <c r="P461" s="117">
        <v>295.8</v>
      </c>
      <c r="Q461" s="116">
        <v>0.81</v>
      </c>
      <c r="R461" s="117">
        <v>1.8</v>
      </c>
      <c r="S461" s="117">
        <v>16.2</v>
      </c>
      <c r="T461" s="116">
        <v>0.04</v>
      </c>
    </row>
    <row r="462" s="86" customFormat="1" spans="1:20">
      <c r="A462" s="121" t="s">
        <v>134</v>
      </c>
      <c r="B462" s="122"/>
      <c r="C462" s="122"/>
      <c r="D462" s="122"/>
      <c r="E462" s="122"/>
      <c r="F462" s="122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33"/>
    </row>
    <row r="463" s="86" customFormat="1" ht="15" customHeight="1" spans="1:20">
      <c r="A463" s="113" t="s">
        <v>199</v>
      </c>
      <c r="B463" s="114" t="s">
        <v>30</v>
      </c>
      <c r="C463" s="115">
        <v>30</v>
      </c>
      <c r="D463" s="116">
        <v>0.33</v>
      </c>
      <c r="E463" s="116">
        <v>0.06</v>
      </c>
      <c r="F463" s="116">
        <v>1.14</v>
      </c>
      <c r="G463" s="117">
        <v>7.2</v>
      </c>
      <c r="H463" s="116">
        <v>0.02</v>
      </c>
      <c r="I463" s="116">
        <v>0.01</v>
      </c>
      <c r="J463" s="117">
        <v>7.5</v>
      </c>
      <c r="K463" s="117">
        <v>39.9</v>
      </c>
      <c r="L463" s="72"/>
      <c r="M463" s="117">
        <v>4.2</v>
      </c>
      <c r="N463" s="117">
        <v>7.8</v>
      </c>
      <c r="O463" s="123">
        <v>6</v>
      </c>
      <c r="P463" s="123">
        <v>87</v>
      </c>
      <c r="Q463" s="116">
        <v>0.27</v>
      </c>
      <c r="R463" s="116">
        <v>0.12</v>
      </c>
      <c r="S463" s="117">
        <v>0.6</v>
      </c>
      <c r="T463" s="116">
        <v>0.01</v>
      </c>
    </row>
    <row r="464" s="86" customFormat="1" ht="15" customHeight="1" spans="1:20">
      <c r="A464" s="118" t="s">
        <v>301</v>
      </c>
      <c r="B464" s="114" t="s">
        <v>147</v>
      </c>
      <c r="C464" s="115">
        <v>60</v>
      </c>
      <c r="D464" s="116">
        <v>12.58</v>
      </c>
      <c r="E464" s="116">
        <v>8.24</v>
      </c>
      <c r="F464" s="116">
        <v>0.89</v>
      </c>
      <c r="G464" s="116">
        <v>131.26</v>
      </c>
      <c r="H464" s="116">
        <v>0.04</v>
      </c>
      <c r="I464" s="116">
        <v>0.13</v>
      </c>
      <c r="J464" s="116">
        <v>0.66</v>
      </c>
      <c r="K464" s="116">
        <v>37.88</v>
      </c>
      <c r="L464" s="116">
        <v>0.09</v>
      </c>
      <c r="M464" s="116">
        <v>87.83</v>
      </c>
      <c r="N464" s="116">
        <v>137.63</v>
      </c>
      <c r="O464" s="116">
        <v>16.38</v>
      </c>
      <c r="P464" s="116">
        <v>147.05</v>
      </c>
      <c r="Q464" s="116">
        <v>0.52</v>
      </c>
      <c r="R464" s="116">
        <v>12.19</v>
      </c>
      <c r="S464" s="116">
        <v>2.65</v>
      </c>
      <c r="T464" s="116">
        <v>0.01</v>
      </c>
    </row>
    <row r="465" s="86" customFormat="1" ht="15" customHeight="1" spans="1:20">
      <c r="A465" s="113" t="s">
        <v>195</v>
      </c>
      <c r="B465" s="114" t="s">
        <v>106</v>
      </c>
      <c r="C465" s="115">
        <v>110</v>
      </c>
      <c r="D465" s="116">
        <v>3.64</v>
      </c>
      <c r="E465" s="117">
        <v>3.3</v>
      </c>
      <c r="F465" s="116">
        <v>22.48</v>
      </c>
      <c r="G465" s="116">
        <v>133.58</v>
      </c>
      <c r="H465" s="116">
        <v>0.04</v>
      </c>
      <c r="I465" s="116">
        <v>0.01</v>
      </c>
      <c r="J465" s="72"/>
      <c r="K465" s="116">
        <v>14.16</v>
      </c>
      <c r="L465" s="116">
        <v>0.06</v>
      </c>
      <c r="M465" s="116">
        <v>6.92</v>
      </c>
      <c r="N465" s="116">
        <v>27.28</v>
      </c>
      <c r="O465" s="116">
        <v>4.97</v>
      </c>
      <c r="P465" s="116">
        <v>36.24</v>
      </c>
      <c r="Q465" s="117">
        <v>0.5</v>
      </c>
      <c r="R465" s="116">
        <v>0.04</v>
      </c>
      <c r="S465" s="116">
        <v>0.46</v>
      </c>
      <c r="T465" s="116">
        <v>0.01</v>
      </c>
    </row>
    <row r="466" s="86" customFormat="1" ht="15" customHeight="1" spans="1:20">
      <c r="A466" s="118" t="s">
        <v>245</v>
      </c>
      <c r="B466" s="114" t="s">
        <v>246</v>
      </c>
      <c r="C466" s="115">
        <v>180</v>
      </c>
      <c r="D466" s="116">
        <v>0.15</v>
      </c>
      <c r="E466" s="116">
        <v>0.02</v>
      </c>
      <c r="F466" s="116">
        <v>8.65</v>
      </c>
      <c r="G466" s="117">
        <v>35.8</v>
      </c>
      <c r="H466" s="72"/>
      <c r="I466" s="116">
        <v>0.01</v>
      </c>
      <c r="J466" s="116">
        <v>0.95</v>
      </c>
      <c r="K466" s="116">
        <v>1.27</v>
      </c>
      <c r="L466" s="72"/>
      <c r="M466" s="116">
        <v>4.94</v>
      </c>
      <c r="N466" s="116">
        <v>5.92</v>
      </c>
      <c r="O466" s="116">
        <v>3.76</v>
      </c>
      <c r="P466" s="123">
        <v>28</v>
      </c>
      <c r="Q466" s="116">
        <v>0.46</v>
      </c>
      <c r="R466" s="116">
        <v>0.01</v>
      </c>
      <c r="S466" s="116">
        <v>0.12</v>
      </c>
      <c r="T466" s="72"/>
    </row>
    <row r="467" s="86" customFormat="1" ht="15" customHeight="1" spans="1:20">
      <c r="A467" s="118"/>
      <c r="B467" s="114" t="s">
        <v>52</v>
      </c>
      <c r="C467" s="115">
        <v>20</v>
      </c>
      <c r="D467" s="116">
        <v>1.52</v>
      </c>
      <c r="E467" s="116">
        <v>0.16</v>
      </c>
      <c r="F467" s="116">
        <v>9.84</v>
      </c>
      <c r="G467" s="123">
        <v>47</v>
      </c>
      <c r="H467" s="116">
        <v>0.02</v>
      </c>
      <c r="I467" s="116">
        <v>0.01</v>
      </c>
      <c r="J467" s="72"/>
      <c r="K467" s="72"/>
      <c r="L467" s="72"/>
      <c r="M467" s="123">
        <v>4</v>
      </c>
      <c r="N467" s="123">
        <v>13</v>
      </c>
      <c r="O467" s="117">
        <v>2.8</v>
      </c>
      <c r="P467" s="117">
        <v>18.6</v>
      </c>
      <c r="Q467" s="116">
        <v>0.22</v>
      </c>
      <c r="R467" s="117">
        <v>1.2</v>
      </c>
      <c r="S467" s="116">
        <v>0.64</v>
      </c>
      <c r="T467" s="72"/>
    </row>
    <row r="468" s="86" customFormat="1" spans="1:20">
      <c r="A468" s="119" t="s">
        <v>205</v>
      </c>
      <c r="B468" s="119"/>
      <c r="C468" s="120">
        <v>400</v>
      </c>
      <c r="D468" s="116">
        <v>18.22</v>
      </c>
      <c r="E468" s="116">
        <v>11.78</v>
      </c>
      <c r="F468" s="123">
        <v>43</v>
      </c>
      <c r="G468" s="116">
        <v>354.84</v>
      </c>
      <c r="H468" s="116">
        <v>0.12</v>
      </c>
      <c r="I468" s="116">
        <v>0.17</v>
      </c>
      <c r="J468" s="116">
        <v>9.11</v>
      </c>
      <c r="K468" s="116">
        <v>93.21</v>
      </c>
      <c r="L468" s="116">
        <v>0.15</v>
      </c>
      <c r="M468" s="116">
        <v>107.89</v>
      </c>
      <c r="N468" s="116">
        <v>191.63</v>
      </c>
      <c r="O468" s="116">
        <v>33.91</v>
      </c>
      <c r="P468" s="116">
        <v>316.89</v>
      </c>
      <c r="Q468" s="116">
        <v>1.97</v>
      </c>
      <c r="R468" s="116">
        <v>13.56</v>
      </c>
      <c r="S468" s="116">
        <v>4.47</v>
      </c>
      <c r="T468" s="116">
        <v>0.03</v>
      </c>
    </row>
    <row r="469" s="86" customFormat="1" spans="1:20">
      <c r="A469" s="119" t="s">
        <v>206</v>
      </c>
      <c r="B469" s="119"/>
      <c r="C469" s="125">
        <v>1685</v>
      </c>
      <c r="D469" s="116">
        <v>65.96</v>
      </c>
      <c r="E469" s="116">
        <v>51.86</v>
      </c>
      <c r="F469" s="116">
        <v>178.73</v>
      </c>
      <c r="G469" s="116">
        <v>1457.05</v>
      </c>
      <c r="H469" s="116">
        <v>0.62</v>
      </c>
      <c r="I469" s="116">
        <v>1.18</v>
      </c>
      <c r="J469" s="116">
        <v>50.77</v>
      </c>
      <c r="K469" s="116">
        <v>704.22</v>
      </c>
      <c r="L469" s="116">
        <v>2.41</v>
      </c>
      <c r="M469" s="116">
        <v>541.39</v>
      </c>
      <c r="N469" s="116">
        <v>945.14</v>
      </c>
      <c r="O469" s="117">
        <v>210.8</v>
      </c>
      <c r="P469" s="116">
        <v>2229.51</v>
      </c>
      <c r="Q469" s="116">
        <v>15.44</v>
      </c>
      <c r="R469" s="116">
        <v>53.16</v>
      </c>
      <c r="S469" s="116">
        <v>412.43</v>
      </c>
      <c r="T469" s="116">
        <v>0.28</v>
      </c>
    </row>
    <row r="470" s="86" customFormat="1" spans="1:20">
      <c r="A470" s="126"/>
      <c r="B470" s="127"/>
      <c r="C470" s="127"/>
      <c r="D470" s="4"/>
      <c r="E470" s="4"/>
      <c r="F470" s="4"/>
      <c r="G470" s="4"/>
      <c r="H470" s="4"/>
      <c r="I470" s="4"/>
      <c r="J470" s="4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</row>
    <row r="471" s="86" customFormat="1" spans="1:20">
      <c r="A471" s="128"/>
      <c r="B471" s="128"/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92"/>
      <c r="Q471" s="92"/>
      <c r="R471" s="92"/>
      <c r="S471" s="92"/>
      <c r="T471" s="92"/>
    </row>
    <row r="472" s="86" customFormat="1" customHeight="1" spans="1:20">
      <c r="A472" s="129"/>
      <c r="B472" s="127"/>
      <c r="C472" s="127"/>
      <c r="D472" s="95"/>
      <c r="E472" s="96"/>
      <c r="F472" s="4"/>
      <c r="G472" s="4"/>
      <c r="H472" s="95"/>
      <c r="I472" s="95"/>
      <c r="J472" s="95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="86" customFormat="1" spans="1:20">
      <c r="A473" s="127"/>
      <c r="B473" s="127"/>
      <c r="C473" s="130"/>
      <c r="D473" s="130"/>
      <c r="E473" s="4"/>
      <c r="F473" s="4"/>
      <c r="G473" s="4"/>
      <c r="H473" s="95"/>
      <c r="I473" s="95"/>
      <c r="J473" s="95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="86" customFormat="1" customHeight="1" spans="1:20">
      <c r="A474" s="99" t="s">
        <v>158</v>
      </c>
      <c r="B474" s="99" t="s">
        <v>159</v>
      </c>
      <c r="C474" s="100" t="s">
        <v>160</v>
      </c>
      <c r="D474" s="101" t="s">
        <v>161</v>
      </c>
      <c r="E474" s="101"/>
      <c r="F474" s="101"/>
      <c r="G474" s="102" t="s">
        <v>162</v>
      </c>
      <c r="H474" s="101" t="s">
        <v>163</v>
      </c>
      <c r="I474" s="101"/>
      <c r="J474" s="101"/>
      <c r="K474" s="101"/>
      <c r="L474" s="101"/>
      <c r="M474" s="101" t="s">
        <v>164</v>
      </c>
      <c r="N474" s="101"/>
      <c r="O474" s="101"/>
      <c r="P474" s="101"/>
      <c r="Q474" s="101"/>
      <c r="R474" s="101"/>
      <c r="S474" s="101"/>
      <c r="T474" s="101"/>
    </row>
    <row r="475" s="86" customFormat="1" spans="1:20">
      <c r="A475" s="103"/>
      <c r="B475" s="103"/>
      <c r="C475" s="104"/>
      <c r="D475" s="101" t="s">
        <v>165</v>
      </c>
      <c r="E475" s="101" t="s">
        <v>166</v>
      </c>
      <c r="F475" s="101" t="s">
        <v>167</v>
      </c>
      <c r="G475" s="105"/>
      <c r="H475" s="101" t="s">
        <v>168</v>
      </c>
      <c r="I475" s="101" t="s">
        <v>169</v>
      </c>
      <c r="J475" s="101" t="s">
        <v>170</v>
      </c>
      <c r="K475" s="101" t="s">
        <v>171</v>
      </c>
      <c r="L475" s="101" t="s">
        <v>172</v>
      </c>
      <c r="M475" s="101" t="s">
        <v>173</v>
      </c>
      <c r="N475" s="101" t="s">
        <v>174</v>
      </c>
      <c r="O475" s="101" t="s">
        <v>175</v>
      </c>
      <c r="P475" s="101" t="s">
        <v>176</v>
      </c>
      <c r="Q475" s="101" t="s">
        <v>177</v>
      </c>
      <c r="R475" s="101" t="s">
        <v>178</v>
      </c>
      <c r="S475" s="101" t="s">
        <v>179</v>
      </c>
      <c r="T475" s="101" t="s">
        <v>180</v>
      </c>
    </row>
    <row r="476" s="86" customFormat="1" spans="1:20">
      <c r="A476" s="106">
        <v>1</v>
      </c>
      <c r="B476" s="107">
        <v>2</v>
      </c>
      <c r="C476" s="107">
        <v>3</v>
      </c>
      <c r="D476" s="108">
        <v>4</v>
      </c>
      <c r="E476" s="108">
        <v>5</v>
      </c>
      <c r="F476" s="108">
        <v>6</v>
      </c>
      <c r="G476" s="108">
        <v>7</v>
      </c>
      <c r="H476" s="108">
        <v>8</v>
      </c>
      <c r="I476" s="108">
        <v>9</v>
      </c>
      <c r="J476" s="108">
        <v>10</v>
      </c>
      <c r="K476" s="108">
        <v>11</v>
      </c>
      <c r="L476" s="108">
        <v>12</v>
      </c>
      <c r="M476" s="108">
        <v>13</v>
      </c>
      <c r="N476" s="108">
        <v>14</v>
      </c>
      <c r="O476" s="108">
        <v>15</v>
      </c>
      <c r="P476" s="108">
        <v>16</v>
      </c>
      <c r="Q476" s="108">
        <v>17</v>
      </c>
      <c r="R476" s="108">
        <v>18</v>
      </c>
      <c r="S476" s="108">
        <v>19</v>
      </c>
      <c r="T476" s="108">
        <v>20</v>
      </c>
    </row>
    <row r="477" s="86" customFormat="1" spans="1:20">
      <c r="A477" s="109" t="s">
        <v>181</v>
      </c>
      <c r="B477" s="110" t="s">
        <v>220</v>
      </c>
      <c r="C477" s="110"/>
      <c r="D477" s="110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</row>
    <row r="478" s="86" customFormat="1" spans="1:20">
      <c r="A478" s="109" t="s">
        <v>183</v>
      </c>
      <c r="B478" s="110">
        <v>3</v>
      </c>
      <c r="C478" s="110"/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</row>
    <row r="479" s="86" customFormat="1" spans="1:20">
      <c r="A479" s="111" t="s">
        <v>184</v>
      </c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32"/>
    </row>
    <row r="480" s="86" customFormat="1" ht="15" customHeight="1" spans="1:20">
      <c r="A480" s="113" t="s">
        <v>185</v>
      </c>
      <c r="B480" s="114" t="s">
        <v>27</v>
      </c>
      <c r="C480" s="115">
        <v>5</v>
      </c>
      <c r="D480" s="116">
        <v>0.03</v>
      </c>
      <c r="E480" s="116">
        <v>4.13</v>
      </c>
      <c r="F480" s="116">
        <v>0.04</v>
      </c>
      <c r="G480" s="117">
        <v>37.4</v>
      </c>
      <c r="H480" s="72"/>
      <c r="I480" s="116">
        <v>0.01</v>
      </c>
      <c r="J480" s="72"/>
      <c r="K480" s="117">
        <v>29.5</v>
      </c>
      <c r="L480" s="116">
        <v>0.08</v>
      </c>
      <c r="M480" s="117">
        <v>0.6</v>
      </c>
      <c r="N480" s="116">
        <v>0.95</v>
      </c>
      <c r="O480" s="72"/>
      <c r="P480" s="116">
        <v>0.75</v>
      </c>
      <c r="Q480" s="116">
        <v>0.01</v>
      </c>
      <c r="R480" s="116">
        <v>0.05</v>
      </c>
      <c r="S480" s="72"/>
      <c r="T480" s="72"/>
    </row>
    <row r="481" s="86" customFormat="1" ht="15" customHeight="1" spans="1:20">
      <c r="A481" s="113" t="s">
        <v>186</v>
      </c>
      <c r="B481" s="114" t="s">
        <v>28</v>
      </c>
      <c r="C481" s="115">
        <v>10</v>
      </c>
      <c r="D481" s="116">
        <v>2.32</v>
      </c>
      <c r="E481" s="116">
        <v>2.95</v>
      </c>
      <c r="F481" s="72"/>
      <c r="G481" s="117">
        <v>36.4</v>
      </c>
      <c r="H481" s="72"/>
      <c r="I481" s="116">
        <v>0.03</v>
      </c>
      <c r="J481" s="116">
        <v>0.07</v>
      </c>
      <c r="K481" s="117">
        <v>28.8</v>
      </c>
      <c r="L481" s="117">
        <v>0.1</v>
      </c>
      <c r="M481" s="123">
        <v>88</v>
      </c>
      <c r="N481" s="123">
        <v>50</v>
      </c>
      <c r="O481" s="117">
        <v>3.5</v>
      </c>
      <c r="P481" s="117">
        <v>8.8</v>
      </c>
      <c r="Q481" s="117">
        <v>0.1</v>
      </c>
      <c r="R481" s="116">
        <v>1.45</v>
      </c>
      <c r="S481" s="117">
        <v>0.9</v>
      </c>
      <c r="T481" s="72"/>
    </row>
    <row r="482" s="86" customFormat="1" ht="15" customHeight="1" spans="1:20">
      <c r="A482" s="118" t="s">
        <v>221</v>
      </c>
      <c r="B482" s="114" t="s">
        <v>34</v>
      </c>
      <c r="C482" s="115">
        <v>150</v>
      </c>
      <c r="D482" s="116">
        <v>5.11</v>
      </c>
      <c r="E482" s="116">
        <v>4.18</v>
      </c>
      <c r="F482" s="116">
        <v>22.55</v>
      </c>
      <c r="G482" s="123">
        <v>150</v>
      </c>
      <c r="H482" s="116">
        <v>0.32</v>
      </c>
      <c r="I482" s="117">
        <v>0.5</v>
      </c>
      <c r="J482" s="116">
        <v>1.69</v>
      </c>
      <c r="K482" s="117">
        <v>181.4</v>
      </c>
      <c r="L482" s="116">
        <v>0.77</v>
      </c>
      <c r="M482" s="117">
        <v>156.6</v>
      </c>
      <c r="N482" s="117">
        <v>127.4</v>
      </c>
      <c r="O482" s="117">
        <v>21.4</v>
      </c>
      <c r="P482" s="117">
        <v>213.2</v>
      </c>
      <c r="Q482" s="116">
        <v>3.99</v>
      </c>
      <c r="R482" s="116">
        <v>2.32</v>
      </c>
      <c r="S482" s="117">
        <v>11.7</v>
      </c>
      <c r="T482" s="116">
        <v>0.03</v>
      </c>
    </row>
    <row r="483" s="86" customFormat="1" ht="15" customHeight="1" spans="1:20">
      <c r="A483" s="118" t="s">
        <v>249</v>
      </c>
      <c r="B483" s="114" t="s">
        <v>250</v>
      </c>
      <c r="C483" s="115">
        <v>180</v>
      </c>
      <c r="D483" s="116">
        <v>3.39</v>
      </c>
      <c r="E483" s="117">
        <v>3.5</v>
      </c>
      <c r="F483" s="116">
        <v>12.89</v>
      </c>
      <c r="G483" s="117">
        <v>97.7</v>
      </c>
      <c r="H483" s="116">
        <v>0.04</v>
      </c>
      <c r="I483" s="116">
        <v>0.15</v>
      </c>
      <c r="J483" s="117">
        <v>1.3</v>
      </c>
      <c r="K483" s="116">
        <v>22.06</v>
      </c>
      <c r="L483" s="116">
        <v>0.04</v>
      </c>
      <c r="M483" s="117">
        <v>122.8</v>
      </c>
      <c r="N483" s="117">
        <v>103.1</v>
      </c>
      <c r="O483" s="117">
        <v>22.5</v>
      </c>
      <c r="P483" s="116">
        <v>176.42</v>
      </c>
      <c r="Q483" s="116">
        <v>0.56</v>
      </c>
      <c r="R483" s="123">
        <v>1</v>
      </c>
      <c r="S483" s="123">
        <v>9</v>
      </c>
      <c r="T483" s="116">
        <v>0.03</v>
      </c>
    </row>
    <row r="484" s="86" customFormat="1" ht="15" customHeight="1" spans="1:20">
      <c r="A484" s="118"/>
      <c r="B484" s="114" t="s">
        <v>52</v>
      </c>
      <c r="C484" s="115">
        <v>15</v>
      </c>
      <c r="D484" s="116">
        <v>1.14</v>
      </c>
      <c r="E484" s="116">
        <v>0.12</v>
      </c>
      <c r="F484" s="116">
        <v>7.38</v>
      </c>
      <c r="G484" s="116">
        <v>35.25</v>
      </c>
      <c r="H484" s="116">
        <v>0.02</v>
      </c>
      <c r="I484" s="72"/>
      <c r="J484" s="72"/>
      <c r="K484" s="72"/>
      <c r="L484" s="72"/>
      <c r="M484" s="123">
        <v>3</v>
      </c>
      <c r="N484" s="116">
        <v>9.75</v>
      </c>
      <c r="O484" s="117">
        <v>2.1</v>
      </c>
      <c r="P484" s="116">
        <v>13.95</v>
      </c>
      <c r="Q484" s="116">
        <v>0.17</v>
      </c>
      <c r="R484" s="117">
        <v>0.9</v>
      </c>
      <c r="S484" s="116">
        <v>0.48</v>
      </c>
      <c r="T484" s="72"/>
    </row>
    <row r="485" s="86" customFormat="1" spans="1:20">
      <c r="A485" s="119" t="s">
        <v>189</v>
      </c>
      <c r="B485" s="119"/>
      <c r="C485" s="120">
        <v>360</v>
      </c>
      <c r="D485" s="116">
        <v>11.99</v>
      </c>
      <c r="E485" s="116">
        <v>14.88</v>
      </c>
      <c r="F485" s="116">
        <v>42.86</v>
      </c>
      <c r="G485" s="116">
        <v>356.75</v>
      </c>
      <c r="H485" s="116">
        <v>0.38</v>
      </c>
      <c r="I485" s="116">
        <v>0.69</v>
      </c>
      <c r="J485" s="116">
        <v>3.06</v>
      </c>
      <c r="K485" s="116">
        <v>261.76</v>
      </c>
      <c r="L485" s="116">
        <v>0.99</v>
      </c>
      <c r="M485" s="123">
        <v>371</v>
      </c>
      <c r="N485" s="117">
        <v>291.2</v>
      </c>
      <c r="O485" s="117">
        <v>49.5</v>
      </c>
      <c r="P485" s="116">
        <v>413.12</v>
      </c>
      <c r="Q485" s="116">
        <v>4.83</v>
      </c>
      <c r="R485" s="116">
        <v>5.72</v>
      </c>
      <c r="S485" s="116">
        <v>22.08</v>
      </c>
      <c r="T485" s="116">
        <v>0.06</v>
      </c>
    </row>
    <row r="486" s="86" customFormat="1" spans="1:20">
      <c r="A486" s="121" t="s">
        <v>53</v>
      </c>
      <c r="B486" s="122"/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33"/>
    </row>
    <row r="487" s="86" customFormat="1" spans="1:20">
      <c r="A487" s="118" t="s">
        <v>190</v>
      </c>
      <c r="B487" s="114" t="s">
        <v>56</v>
      </c>
      <c r="C487" s="113">
        <v>100</v>
      </c>
      <c r="D487" s="117">
        <v>1.5</v>
      </c>
      <c r="E487" s="117">
        <v>0.5</v>
      </c>
      <c r="F487" s="123">
        <v>21</v>
      </c>
      <c r="G487" s="123">
        <v>96</v>
      </c>
      <c r="H487" s="116">
        <v>0.04</v>
      </c>
      <c r="I487" s="116">
        <v>0.05</v>
      </c>
      <c r="J487" s="123">
        <v>10</v>
      </c>
      <c r="K487" s="123">
        <v>20</v>
      </c>
      <c r="L487" s="72"/>
      <c r="M487" s="123">
        <v>8</v>
      </c>
      <c r="N487" s="123">
        <v>28</v>
      </c>
      <c r="O487" s="123">
        <v>42</v>
      </c>
      <c r="P487" s="123">
        <v>348</v>
      </c>
      <c r="Q487" s="117">
        <v>0.6</v>
      </c>
      <c r="R487" s="123">
        <v>1</v>
      </c>
      <c r="S487" s="116">
        <v>0.05</v>
      </c>
      <c r="T487" s="72"/>
    </row>
    <row r="488" s="86" customFormat="1" spans="1:20">
      <c r="A488" s="119" t="s">
        <v>191</v>
      </c>
      <c r="B488" s="119"/>
      <c r="C488" s="106">
        <v>100</v>
      </c>
      <c r="D488" s="117">
        <v>1.5</v>
      </c>
      <c r="E488" s="117">
        <v>0.5</v>
      </c>
      <c r="F488" s="123">
        <v>21</v>
      </c>
      <c r="G488" s="123">
        <v>96</v>
      </c>
      <c r="H488" s="116">
        <v>0.04</v>
      </c>
      <c r="I488" s="116">
        <v>0.05</v>
      </c>
      <c r="J488" s="123">
        <v>10</v>
      </c>
      <c r="K488" s="123">
        <v>20</v>
      </c>
      <c r="L488" s="72"/>
      <c r="M488" s="123">
        <v>8</v>
      </c>
      <c r="N488" s="123">
        <v>28</v>
      </c>
      <c r="O488" s="123">
        <v>42</v>
      </c>
      <c r="P488" s="123">
        <v>348</v>
      </c>
      <c r="Q488" s="117">
        <v>0.6</v>
      </c>
      <c r="R488" s="123">
        <v>1</v>
      </c>
      <c r="S488" s="116">
        <v>0.05</v>
      </c>
      <c r="T488" s="72"/>
    </row>
    <row r="489" s="86" customFormat="1" spans="1:20">
      <c r="A489" s="121" t="s">
        <v>59</v>
      </c>
      <c r="B489" s="122"/>
      <c r="C489" s="122"/>
      <c r="D489" s="122"/>
      <c r="E489" s="122"/>
      <c r="F489" s="122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33"/>
    </row>
    <row r="490" s="86" customFormat="1" ht="15" customHeight="1" spans="1:20">
      <c r="A490" s="113" t="s">
        <v>302</v>
      </c>
      <c r="B490" s="114" t="s">
        <v>69</v>
      </c>
      <c r="C490" s="115">
        <v>30</v>
      </c>
      <c r="D490" s="116">
        <v>1.56</v>
      </c>
      <c r="E490" s="116">
        <v>3.05</v>
      </c>
      <c r="F490" s="116">
        <v>1.19</v>
      </c>
      <c r="G490" s="116">
        <v>38.26</v>
      </c>
      <c r="H490" s="116">
        <v>0.01</v>
      </c>
      <c r="I490" s="116">
        <v>0.08</v>
      </c>
      <c r="J490" s="116">
        <v>0.29</v>
      </c>
      <c r="K490" s="117">
        <v>22.1</v>
      </c>
      <c r="L490" s="116">
        <v>0.18</v>
      </c>
      <c r="M490" s="116">
        <v>7.24</v>
      </c>
      <c r="N490" s="116">
        <v>20.78</v>
      </c>
      <c r="O490" s="116">
        <v>2.85</v>
      </c>
      <c r="P490" s="116">
        <v>25.67</v>
      </c>
      <c r="Q490" s="116">
        <v>0.27</v>
      </c>
      <c r="R490" s="116">
        <v>2.62</v>
      </c>
      <c r="S490" s="116">
        <v>1.73</v>
      </c>
      <c r="T490" s="116">
        <v>0.01</v>
      </c>
    </row>
    <row r="491" s="86" customFormat="1" ht="15" customHeight="1" spans="1:20">
      <c r="A491" s="113" t="s">
        <v>295</v>
      </c>
      <c r="B491" s="114" t="s">
        <v>76</v>
      </c>
      <c r="C491" s="115">
        <v>180</v>
      </c>
      <c r="D491" s="116">
        <v>2.58</v>
      </c>
      <c r="E491" s="116">
        <v>4.06</v>
      </c>
      <c r="F491" s="116">
        <v>11.39</v>
      </c>
      <c r="G491" s="116">
        <v>93.02</v>
      </c>
      <c r="H491" s="116">
        <v>0.08</v>
      </c>
      <c r="I491" s="116">
        <v>0.09</v>
      </c>
      <c r="J491" s="116">
        <v>9.07</v>
      </c>
      <c r="K491" s="116">
        <v>152.81</v>
      </c>
      <c r="L491" s="116">
        <v>0.07</v>
      </c>
      <c r="M491" s="116">
        <v>48.69</v>
      </c>
      <c r="N491" s="116">
        <v>70.39</v>
      </c>
      <c r="O491" s="116">
        <v>22.32</v>
      </c>
      <c r="P491" s="123">
        <v>350</v>
      </c>
      <c r="Q491" s="116">
        <v>0.78</v>
      </c>
      <c r="R491" s="116">
        <v>0.61</v>
      </c>
      <c r="S491" s="116">
        <v>5.97</v>
      </c>
      <c r="T491" s="116">
        <v>0.02</v>
      </c>
    </row>
    <row r="492" s="86" customFormat="1" ht="15" customHeight="1" spans="1:20">
      <c r="A492" s="113" t="s">
        <v>303</v>
      </c>
      <c r="B492" s="114" t="s">
        <v>100</v>
      </c>
      <c r="C492" s="115">
        <v>60</v>
      </c>
      <c r="D492" s="116">
        <v>9.78</v>
      </c>
      <c r="E492" s="116">
        <v>6.86</v>
      </c>
      <c r="F492" s="116">
        <v>1.33</v>
      </c>
      <c r="G492" s="117">
        <v>107.4</v>
      </c>
      <c r="H492" s="116">
        <v>0.05</v>
      </c>
      <c r="I492" s="117">
        <v>0.1</v>
      </c>
      <c r="J492" s="116">
        <v>0.46</v>
      </c>
      <c r="K492" s="117">
        <v>1.8</v>
      </c>
      <c r="L492" s="72"/>
      <c r="M492" s="116">
        <v>6.65</v>
      </c>
      <c r="N492" s="116">
        <v>96.34</v>
      </c>
      <c r="O492" s="116">
        <v>14.73</v>
      </c>
      <c r="P492" s="116">
        <v>175.39</v>
      </c>
      <c r="Q492" s="116">
        <v>1.04</v>
      </c>
      <c r="R492" s="116">
        <v>13.09</v>
      </c>
      <c r="S492" s="116">
        <v>3.95</v>
      </c>
      <c r="T492" s="116">
        <v>0.03</v>
      </c>
    </row>
    <row r="493" s="86" customFormat="1" ht="15" customHeight="1" spans="1:20">
      <c r="A493" s="113" t="s">
        <v>218</v>
      </c>
      <c r="B493" s="114" t="s">
        <v>108</v>
      </c>
      <c r="C493" s="115">
        <v>110</v>
      </c>
      <c r="D493" s="116">
        <v>4.28</v>
      </c>
      <c r="E493" s="116">
        <v>3.95</v>
      </c>
      <c r="F493" s="116">
        <v>18.74</v>
      </c>
      <c r="G493" s="116">
        <v>126.89</v>
      </c>
      <c r="H493" s="116">
        <v>0.11</v>
      </c>
      <c r="I493" s="116">
        <v>0.06</v>
      </c>
      <c r="J493" s="72"/>
      <c r="K493" s="116">
        <v>14.59</v>
      </c>
      <c r="L493" s="116">
        <v>0.06</v>
      </c>
      <c r="M493" s="116">
        <v>7.41</v>
      </c>
      <c r="N493" s="116">
        <v>94.13</v>
      </c>
      <c r="O493" s="117">
        <v>63.4</v>
      </c>
      <c r="P493" s="116">
        <v>114.06</v>
      </c>
      <c r="Q493" s="116">
        <v>2.11</v>
      </c>
      <c r="R493" s="116">
        <v>1.84</v>
      </c>
      <c r="S493" s="116">
        <v>1.05</v>
      </c>
      <c r="T493" s="116">
        <v>0.01</v>
      </c>
    </row>
    <row r="494" s="86" customFormat="1" ht="15" customHeight="1" spans="1:20">
      <c r="A494" s="113"/>
      <c r="B494" s="114" t="s">
        <v>117</v>
      </c>
      <c r="C494" s="115">
        <v>150</v>
      </c>
      <c r="D494" s="116">
        <v>1.35</v>
      </c>
      <c r="E494" s="116">
        <v>0.15</v>
      </c>
      <c r="F494" s="117">
        <v>17.4</v>
      </c>
      <c r="G494" s="123">
        <v>78</v>
      </c>
      <c r="H494" s="116">
        <v>0.02</v>
      </c>
      <c r="I494" s="116">
        <v>0.02</v>
      </c>
      <c r="J494" s="117">
        <v>3.9</v>
      </c>
      <c r="K494" s="123">
        <v>315</v>
      </c>
      <c r="L494" s="72"/>
      <c r="M494" s="117">
        <v>21.3</v>
      </c>
      <c r="N494" s="117">
        <v>27.6</v>
      </c>
      <c r="O494" s="117">
        <v>8.7</v>
      </c>
      <c r="P494" s="123">
        <v>189</v>
      </c>
      <c r="Q494" s="116">
        <v>1.38</v>
      </c>
      <c r="R494" s="72"/>
      <c r="S494" s="72"/>
      <c r="T494" s="72"/>
    </row>
    <row r="495" s="86" customFormat="1" ht="15" customHeight="1" spans="1:20">
      <c r="A495" s="118"/>
      <c r="B495" s="114" t="s">
        <v>52</v>
      </c>
      <c r="C495" s="115">
        <v>20</v>
      </c>
      <c r="D495" s="116">
        <v>1.52</v>
      </c>
      <c r="E495" s="116">
        <v>0.16</v>
      </c>
      <c r="F495" s="116">
        <v>9.84</v>
      </c>
      <c r="G495" s="123">
        <v>47</v>
      </c>
      <c r="H495" s="116">
        <v>0.02</v>
      </c>
      <c r="I495" s="116">
        <v>0.01</v>
      </c>
      <c r="J495" s="72"/>
      <c r="K495" s="72"/>
      <c r="L495" s="72"/>
      <c r="M495" s="123">
        <v>4</v>
      </c>
      <c r="N495" s="123">
        <v>13</v>
      </c>
      <c r="O495" s="117">
        <v>2.8</v>
      </c>
      <c r="P495" s="117">
        <v>18.6</v>
      </c>
      <c r="Q495" s="116">
        <v>0.22</v>
      </c>
      <c r="R495" s="117">
        <v>1.2</v>
      </c>
      <c r="S495" s="116">
        <v>0.64</v>
      </c>
      <c r="T495" s="72"/>
    </row>
    <row r="496" s="86" customFormat="1" ht="15" customHeight="1" spans="1:20">
      <c r="A496" s="118"/>
      <c r="B496" s="114" t="s">
        <v>122</v>
      </c>
      <c r="C496" s="115">
        <v>10</v>
      </c>
      <c r="D496" s="116">
        <v>0.56</v>
      </c>
      <c r="E496" s="116">
        <v>0.11</v>
      </c>
      <c r="F496" s="116">
        <v>4.94</v>
      </c>
      <c r="G496" s="117">
        <v>23.2</v>
      </c>
      <c r="H496" s="116">
        <v>0.01</v>
      </c>
      <c r="I496" s="72"/>
      <c r="J496" s="72"/>
      <c r="K496" s="72"/>
      <c r="L496" s="72"/>
      <c r="M496" s="117">
        <v>2.3</v>
      </c>
      <c r="N496" s="117">
        <v>10.6</v>
      </c>
      <c r="O496" s="117">
        <v>2.5</v>
      </c>
      <c r="P496" s="117">
        <v>15.5</v>
      </c>
      <c r="Q496" s="116">
        <v>0.31</v>
      </c>
      <c r="R496" s="116">
        <v>0.55</v>
      </c>
      <c r="S496" s="116">
        <v>0.44</v>
      </c>
      <c r="T496" s="72"/>
    </row>
    <row r="497" s="86" customFormat="1" spans="1:20">
      <c r="A497" s="119" t="s">
        <v>196</v>
      </c>
      <c r="B497" s="119"/>
      <c r="C497" s="120">
        <v>560</v>
      </c>
      <c r="D497" s="116">
        <v>21.63</v>
      </c>
      <c r="E497" s="116">
        <v>18.34</v>
      </c>
      <c r="F497" s="116">
        <v>64.83</v>
      </c>
      <c r="G497" s="116">
        <v>513.77</v>
      </c>
      <c r="H497" s="117">
        <v>0.3</v>
      </c>
      <c r="I497" s="116">
        <v>0.36</v>
      </c>
      <c r="J497" s="116">
        <v>13.72</v>
      </c>
      <c r="K497" s="117">
        <v>506.3</v>
      </c>
      <c r="L497" s="116">
        <v>0.31</v>
      </c>
      <c r="M497" s="116">
        <v>97.59</v>
      </c>
      <c r="N497" s="116">
        <v>332.84</v>
      </c>
      <c r="O497" s="117">
        <v>117.3</v>
      </c>
      <c r="P497" s="116">
        <v>888.22</v>
      </c>
      <c r="Q497" s="116">
        <v>6.11</v>
      </c>
      <c r="R497" s="116">
        <v>19.91</v>
      </c>
      <c r="S497" s="116">
        <v>13.78</v>
      </c>
      <c r="T497" s="116">
        <v>0.07</v>
      </c>
    </row>
    <row r="498" s="86" customFormat="1" spans="1:20">
      <c r="A498" s="121" t="s">
        <v>123</v>
      </c>
      <c r="B498" s="122"/>
      <c r="C498" s="122"/>
      <c r="D498" s="122"/>
      <c r="E498" s="122"/>
      <c r="F498" s="122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33"/>
    </row>
    <row r="499" s="86" customFormat="1" ht="15" customHeight="1" spans="1:20">
      <c r="A499" s="134" t="s">
        <v>275</v>
      </c>
      <c r="B499" s="114" t="s">
        <v>126</v>
      </c>
      <c r="C499" s="115">
        <v>50</v>
      </c>
      <c r="D499" s="116">
        <v>5.92</v>
      </c>
      <c r="E499" s="116">
        <v>4.54</v>
      </c>
      <c r="F499" s="116">
        <v>20.77</v>
      </c>
      <c r="G499" s="116">
        <v>147.24</v>
      </c>
      <c r="H499" s="116">
        <v>0.04</v>
      </c>
      <c r="I499" s="116">
        <v>0.06</v>
      </c>
      <c r="J499" s="116">
        <v>0.04</v>
      </c>
      <c r="K499" s="116">
        <v>24.08</v>
      </c>
      <c r="L499" s="116">
        <v>0.14</v>
      </c>
      <c r="M499" s="116">
        <v>44.25</v>
      </c>
      <c r="N499" s="116">
        <v>63.78</v>
      </c>
      <c r="O499" s="116">
        <v>7.53</v>
      </c>
      <c r="P499" s="116">
        <v>47.16</v>
      </c>
      <c r="Q499" s="116">
        <v>0.44</v>
      </c>
      <c r="R499" s="116">
        <v>7.08</v>
      </c>
      <c r="S499" s="116">
        <v>2.59</v>
      </c>
      <c r="T499" s="116">
        <v>0.01</v>
      </c>
    </row>
    <row r="500" s="86" customFormat="1" ht="15" customHeight="1" spans="1:20">
      <c r="A500" s="135"/>
      <c r="B500" s="114" t="s">
        <v>131</v>
      </c>
      <c r="C500" s="115">
        <v>180</v>
      </c>
      <c r="D500" s="116">
        <v>4.86</v>
      </c>
      <c r="E500" s="117">
        <v>4.5</v>
      </c>
      <c r="F500" s="116">
        <v>19.44</v>
      </c>
      <c r="G500" s="117">
        <v>142.2</v>
      </c>
      <c r="H500" s="116">
        <v>0.05</v>
      </c>
      <c r="I500" s="116">
        <v>0.23</v>
      </c>
      <c r="J500" s="116">
        <v>1.62</v>
      </c>
      <c r="K500" s="117">
        <v>39.6</v>
      </c>
      <c r="L500" s="116">
        <v>0.05</v>
      </c>
      <c r="M500" s="117">
        <v>217.8</v>
      </c>
      <c r="N500" s="117">
        <v>169.2</v>
      </c>
      <c r="O500" s="123">
        <v>27</v>
      </c>
      <c r="P500" s="117">
        <v>244.8</v>
      </c>
      <c r="Q500" s="116">
        <v>0.18</v>
      </c>
      <c r="R500" s="117">
        <v>3.6</v>
      </c>
      <c r="S500" s="117">
        <v>16.2</v>
      </c>
      <c r="T500" s="116">
        <v>0.04</v>
      </c>
    </row>
    <row r="501" s="86" customFormat="1" spans="1:20">
      <c r="A501" s="119" t="s">
        <v>198</v>
      </c>
      <c r="B501" s="119"/>
      <c r="C501" s="120">
        <v>230</v>
      </c>
      <c r="D501" s="116">
        <v>10.78</v>
      </c>
      <c r="E501" s="116">
        <v>9.04</v>
      </c>
      <c r="F501" s="116">
        <v>40.21</v>
      </c>
      <c r="G501" s="116">
        <v>289.44</v>
      </c>
      <c r="H501" s="116">
        <v>0.09</v>
      </c>
      <c r="I501" s="116">
        <v>0.29</v>
      </c>
      <c r="J501" s="116">
        <v>1.66</v>
      </c>
      <c r="K501" s="116">
        <v>63.68</v>
      </c>
      <c r="L501" s="116">
        <v>0.19</v>
      </c>
      <c r="M501" s="116">
        <v>262.05</v>
      </c>
      <c r="N501" s="116">
        <v>232.98</v>
      </c>
      <c r="O501" s="116">
        <v>34.53</v>
      </c>
      <c r="P501" s="116">
        <v>291.96</v>
      </c>
      <c r="Q501" s="116">
        <v>0.62</v>
      </c>
      <c r="R501" s="116">
        <v>10.68</v>
      </c>
      <c r="S501" s="116">
        <v>18.79</v>
      </c>
      <c r="T501" s="116">
        <v>0.05</v>
      </c>
    </row>
    <row r="502" s="86" customFormat="1" spans="1:20">
      <c r="A502" s="121" t="s">
        <v>134</v>
      </c>
      <c r="B502" s="122"/>
      <c r="C502" s="122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33"/>
    </row>
    <row r="503" s="86" customFormat="1" ht="15" customHeight="1" spans="1:20">
      <c r="A503" s="113" t="s">
        <v>199</v>
      </c>
      <c r="B503" s="114" t="s">
        <v>135</v>
      </c>
      <c r="C503" s="115">
        <v>30</v>
      </c>
      <c r="D503" s="116">
        <v>0.39</v>
      </c>
      <c r="E503" s="116">
        <v>0.03</v>
      </c>
      <c r="F503" s="116">
        <v>1.59</v>
      </c>
      <c r="G503" s="117">
        <v>8.1</v>
      </c>
      <c r="H503" s="116">
        <v>0.03</v>
      </c>
      <c r="I503" s="116">
        <v>0.24</v>
      </c>
      <c r="J503" s="123">
        <v>75</v>
      </c>
      <c r="K503" s="117">
        <v>99.9</v>
      </c>
      <c r="L503" s="72"/>
      <c r="M503" s="117">
        <v>2.4</v>
      </c>
      <c r="N503" s="117">
        <v>4.8</v>
      </c>
      <c r="O503" s="117">
        <v>2.1</v>
      </c>
      <c r="P503" s="117">
        <v>48.9</v>
      </c>
      <c r="Q503" s="116">
        <v>0.18</v>
      </c>
      <c r="R503" s="116">
        <v>0.03</v>
      </c>
      <c r="S503" s="117">
        <v>0.9</v>
      </c>
      <c r="T503" s="72"/>
    </row>
    <row r="504" s="86" customFormat="1" ht="15" customHeight="1" spans="1:20">
      <c r="A504" s="113" t="s">
        <v>269</v>
      </c>
      <c r="B504" s="114" t="s">
        <v>270</v>
      </c>
      <c r="C504" s="115">
        <v>73</v>
      </c>
      <c r="D504" s="116">
        <v>11.53</v>
      </c>
      <c r="E504" s="116">
        <v>7.54</v>
      </c>
      <c r="F504" s="116">
        <v>2.1</v>
      </c>
      <c r="G504" s="116">
        <v>121.31</v>
      </c>
      <c r="H504" s="116">
        <v>0.09</v>
      </c>
      <c r="I504" s="116">
        <v>0.11</v>
      </c>
      <c r="J504" s="116">
        <v>0.28</v>
      </c>
      <c r="K504" s="116">
        <v>40.96</v>
      </c>
      <c r="L504" s="116">
        <v>5.96</v>
      </c>
      <c r="M504" s="116">
        <v>32.19</v>
      </c>
      <c r="N504" s="116">
        <v>117.03</v>
      </c>
      <c r="O504" s="116">
        <v>17.06</v>
      </c>
      <c r="P504" s="116">
        <v>177.6</v>
      </c>
      <c r="Q504" s="116">
        <v>0.44</v>
      </c>
      <c r="R504" s="116">
        <v>22.46</v>
      </c>
      <c r="S504" s="116">
        <v>25.65</v>
      </c>
      <c r="T504" s="116">
        <v>0.18</v>
      </c>
    </row>
    <row r="505" s="86" customFormat="1" ht="15" customHeight="1" spans="1:20">
      <c r="A505" s="113" t="s">
        <v>202</v>
      </c>
      <c r="B505" s="114" t="s">
        <v>107</v>
      </c>
      <c r="C505" s="115">
        <v>120</v>
      </c>
      <c r="D505" s="116">
        <v>2.56</v>
      </c>
      <c r="E505" s="116">
        <v>3.75</v>
      </c>
      <c r="F505" s="116">
        <v>17.33</v>
      </c>
      <c r="G505" s="116">
        <v>113.33</v>
      </c>
      <c r="H505" s="117">
        <v>0.1</v>
      </c>
      <c r="I505" s="116">
        <v>0.09</v>
      </c>
      <c r="J505" s="116">
        <v>9.04</v>
      </c>
      <c r="K505" s="116">
        <v>18.29</v>
      </c>
      <c r="L505" s="116">
        <v>0.07</v>
      </c>
      <c r="M505" s="116">
        <v>28.47</v>
      </c>
      <c r="N505" s="116">
        <v>69.97</v>
      </c>
      <c r="O505" s="116">
        <v>24.72</v>
      </c>
      <c r="P505" s="116">
        <v>547.93</v>
      </c>
      <c r="Q505" s="116">
        <v>0.91</v>
      </c>
      <c r="R505" s="116">
        <v>0.44</v>
      </c>
      <c r="S505" s="117">
        <v>6.2</v>
      </c>
      <c r="T505" s="116">
        <v>0.03</v>
      </c>
    </row>
    <row r="506" s="86" customFormat="1" ht="15" customHeight="1" spans="1:20">
      <c r="A506" s="118" t="s">
        <v>203</v>
      </c>
      <c r="B506" s="114" t="s">
        <v>231</v>
      </c>
      <c r="C506" s="115">
        <v>180</v>
      </c>
      <c r="D506" s="116">
        <v>1.55</v>
      </c>
      <c r="E506" s="116">
        <v>1.61</v>
      </c>
      <c r="F506" s="116">
        <v>10.37</v>
      </c>
      <c r="G506" s="116">
        <v>62.68</v>
      </c>
      <c r="H506" s="116">
        <v>0.02</v>
      </c>
      <c r="I506" s="116">
        <v>0.08</v>
      </c>
      <c r="J506" s="117">
        <v>0.7</v>
      </c>
      <c r="K506" s="116">
        <v>11.25</v>
      </c>
      <c r="L506" s="116">
        <v>0.02</v>
      </c>
      <c r="M506" s="116">
        <v>62.72</v>
      </c>
      <c r="N506" s="116">
        <v>49.12</v>
      </c>
      <c r="O506" s="117">
        <v>9.2</v>
      </c>
      <c r="P506" s="116">
        <v>85.64</v>
      </c>
      <c r="Q506" s="116">
        <v>0.48</v>
      </c>
      <c r="R506" s="117">
        <v>0.5</v>
      </c>
      <c r="S506" s="117">
        <v>4.5</v>
      </c>
      <c r="T506" s="116">
        <v>0.01</v>
      </c>
    </row>
    <row r="507" s="86" customFormat="1" ht="15" customHeight="1" spans="1:20">
      <c r="A507" s="118"/>
      <c r="B507" s="114" t="s">
        <v>52</v>
      </c>
      <c r="C507" s="115">
        <v>20</v>
      </c>
      <c r="D507" s="116">
        <v>1.52</v>
      </c>
      <c r="E507" s="116">
        <v>0.16</v>
      </c>
      <c r="F507" s="116">
        <v>9.84</v>
      </c>
      <c r="G507" s="123">
        <v>47</v>
      </c>
      <c r="H507" s="116">
        <v>0.02</v>
      </c>
      <c r="I507" s="116">
        <v>0.01</v>
      </c>
      <c r="J507" s="72"/>
      <c r="K507" s="72"/>
      <c r="L507" s="72"/>
      <c r="M507" s="123">
        <v>4</v>
      </c>
      <c r="N507" s="123">
        <v>13</v>
      </c>
      <c r="O507" s="117">
        <v>2.8</v>
      </c>
      <c r="P507" s="117">
        <v>18.6</v>
      </c>
      <c r="Q507" s="116">
        <v>0.22</v>
      </c>
      <c r="R507" s="117">
        <v>1.2</v>
      </c>
      <c r="S507" s="116">
        <v>0.64</v>
      </c>
      <c r="T507" s="72"/>
    </row>
    <row r="508" s="86" customFormat="1" spans="1:20">
      <c r="A508" s="119" t="s">
        <v>205</v>
      </c>
      <c r="B508" s="119"/>
      <c r="C508" s="120">
        <v>423</v>
      </c>
      <c r="D508" s="116">
        <v>17.55</v>
      </c>
      <c r="E508" s="116">
        <v>13.09</v>
      </c>
      <c r="F508" s="116">
        <v>41.23</v>
      </c>
      <c r="G508" s="116">
        <v>352.42</v>
      </c>
      <c r="H508" s="116">
        <v>0.26</v>
      </c>
      <c r="I508" s="116">
        <v>0.53</v>
      </c>
      <c r="J508" s="116">
        <v>85.02</v>
      </c>
      <c r="K508" s="117">
        <v>170.4</v>
      </c>
      <c r="L508" s="116">
        <v>6.05</v>
      </c>
      <c r="M508" s="116">
        <v>129.78</v>
      </c>
      <c r="N508" s="116">
        <v>253.92</v>
      </c>
      <c r="O508" s="116">
        <v>55.88</v>
      </c>
      <c r="P508" s="116">
        <v>878.67</v>
      </c>
      <c r="Q508" s="116">
        <v>2.23</v>
      </c>
      <c r="R508" s="116">
        <v>24.63</v>
      </c>
      <c r="S508" s="116">
        <v>37.89</v>
      </c>
      <c r="T508" s="116">
        <v>0.22</v>
      </c>
    </row>
    <row r="509" s="86" customFormat="1" spans="1:20">
      <c r="A509" s="119" t="s">
        <v>206</v>
      </c>
      <c r="B509" s="119"/>
      <c r="C509" s="125">
        <v>1673</v>
      </c>
      <c r="D509" s="116">
        <v>63.45</v>
      </c>
      <c r="E509" s="116">
        <v>55.85</v>
      </c>
      <c r="F509" s="116">
        <v>210.13</v>
      </c>
      <c r="G509" s="116">
        <v>1608.38</v>
      </c>
      <c r="H509" s="116">
        <v>1.07</v>
      </c>
      <c r="I509" s="116">
        <v>1.92</v>
      </c>
      <c r="J509" s="116">
        <v>113.46</v>
      </c>
      <c r="K509" s="116">
        <v>1022.14</v>
      </c>
      <c r="L509" s="116">
        <v>7.54</v>
      </c>
      <c r="M509" s="116">
        <v>868.42</v>
      </c>
      <c r="N509" s="116">
        <v>1138.94</v>
      </c>
      <c r="O509" s="116">
        <v>299.21</v>
      </c>
      <c r="P509" s="116">
        <v>2819.97</v>
      </c>
      <c r="Q509" s="116">
        <v>14.39</v>
      </c>
      <c r="R509" s="116">
        <v>61.94</v>
      </c>
      <c r="S509" s="116">
        <v>92.59</v>
      </c>
      <c r="T509" s="117">
        <v>0.4</v>
      </c>
    </row>
    <row r="510" s="86" customFormat="1" spans="1:20">
      <c r="A510" s="126"/>
      <c r="B510" s="127"/>
      <c r="C510" s="127"/>
      <c r="D510" s="4"/>
      <c r="E510" s="4"/>
      <c r="F510" s="4"/>
      <c r="G510" s="4"/>
      <c r="H510" s="4"/>
      <c r="I510" s="4"/>
      <c r="J510" s="4"/>
      <c r="K510" s="131"/>
      <c r="L510" s="131"/>
      <c r="M510" s="131"/>
      <c r="N510" s="131"/>
      <c r="O510" s="131"/>
      <c r="P510" s="131"/>
      <c r="Q510" s="131"/>
      <c r="R510" s="131"/>
      <c r="S510" s="131"/>
      <c r="T510" s="131"/>
    </row>
    <row r="511" s="86" customFormat="1" spans="1:20">
      <c r="A511" s="128"/>
      <c r="B511" s="128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28"/>
      <c r="N511" s="128"/>
      <c r="O511" s="128"/>
      <c r="P511" s="92"/>
      <c r="Q511" s="92"/>
      <c r="R511" s="92"/>
      <c r="S511" s="92"/>
      <c r="T511" s="92"/>
    </row>
    <row r="512" s="86" customFormat="1" customHeight="1" spans="1:20">
      <c r="A512" s="129"/>
      <c r="B512" s="127"/>
      <c r="C512" s="127"/>
      <c r="D512" s="95"/>
      <c r="E512" s="96"/>
      <c r="F512" s="4"/>
      <c r="G512" s="4"/>
      <c r="H512" s="95"/>
      <c r="I512" s="95"/>
      <c r="J512" s="95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="86" customFormat="1" spans="1:20">
      <c r="A513" s="127"/>
      <c r="B513" s="127"/>
      <c r="C513" s="130"/>
      <c r="D513" s="130"/>
      <c r="E513" s="4"/>
      <c r="F513" s="4"/>
      <c r="G513" s="4"/>
      <c r="H513" s="95"/>
      <c r="I513" s="95"/>
      <c r="J513" s="95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="86" customFormat="1" customHeight="1" spans="1:20">
      <c r="A514" s="99" t="s">
        <v>158</v>
      </c>
      <c r="B514" s="99" t="s">
        <v>159</v>
      </c>
      <c r="C514" s="100" t="s">
        <v>160</v>
      </c>
      <c r="D514" s="101" t="s">
        <v>161</v>
      </c>
      <c r="E514" s="101"/>
      <c r="F514" s="101"/>
      <c r="G514" s="102" t="s">
        <v>162</v>
      </c>
      <c r="H514" s="101" t="s">
        <v>163</v>
      </c>
      <c r="I514" s="101"/>
      <c r="J514" s="101"/>
      <c r="K514" s="101"/>
      <c r="L514" s="101"/>
      <c r="M514" s="101" t="s">
        <v>164</v>
      </c>
      <c r="N514" s="101"/>
      <c r="O514" s="101"/>
      <c r="P514" s="101"/>
      <c r="Q514" s="101"/>
      <c r="R514" s="101"/>
      <c r="S514" s="101"/>
      <c r="T514" s="101"/>
    </row>
    <row r="515" s="86" customFormat="1" spans="1:20">
      <c r="A515" s="103"/>
      <c r="B515" s="103"/>
      <c r="C515" s="104"/>
      <c r="D515" s="101" t="s">
        <v>165</v>
      </c>
      <c r="E515" s="101" t="s">
        <v>166</v>
      </c>
      <c r="F515" s="101" t="s">
        <v>167</v>
      </c>
      <c r="G515" s="105"/>
      <c r="H515" s="101" t="s">
        <v>168</v>
      </c>
      <c r="I515" s="101" t="s">
        <v>169</v>
      </c>
      <c r="J515" s="101" t="s">
        <v>170</v>
      </c>
      <c r="K515" s="101" t="s">
        <v>171</v>
      </c>
      <c r="L515" s="101" t="s">
        <v>172</v>
      </c>
      <c r="M515" s="101" t="s">
        <v>173</v>
      </c>
      <c r="N515" s="101" t="s">
        <v>174</v>
      </c>
      <c r="O515" s="101" t="s">
        <v>175</v>
      </c>
      <c r="P515" s="101" t="s">
        <v>176</v>
      </c>
      <c r="Q515" s="101" t="s">
        <v>177</v>
      </c>
      <c r="R515" s="101" t="s">
        <v>178</v>
      </c>
      <c r="S515" s="101" t="s">
        <v>179</v>
      </c>
      <c r="T515" s="101" t="s">
        <v>180</v>
      </c>
    </row>
    <row r="516" s="86" customFormat="1" spans="1:20">
      <c r="A516" s="106">
        <v>1</v>
      </c>
      <c r="B516" s="107">
        <v>2</v>
      </c>
      <c r="C516" s="107">
        <v>3</v>
      </c>
      <c r="D516" s="108">
        <v>4</v>
      </c>
      <c r="E516" s="108">
        <v>5</v>
      </c>
      <c r="F516" s="108">
        <v>6</v>
      </c>
      <c r="G516" s="108">
        <v>7</v>
      </c>
      <c r="H516" s="108">
        <v>8</v>
      </c>
      <c r="I516" s="108">
        <v>9</v>
      </c>
      <c r="J516" s="108">
        <v>10</v>
      </c>
      <c r="K516" s="108">
        <v>11</v>
      </c>
      <c r="L516" s="108">
        <v>12</v>
      </c>
      <c r="M516" s="108">
        <v>13</v>
      </c>
      <c r="N516" s="108">
        <v>14</v>
      </c>
      <c r="O516" s="108">
        <v>15</v>
      </c>
      <c r="P516" s="108">
        <v>16</v>
      </c>
      <c r="Q516" s="108">
        <v>17</v>
      </c>
      <c r="R516" s="108">
        <v>18</v>
      </c>
      <c r="S516" s="108">
        <v>19</v>
      </c>
      <c r="T516" s="108">
        <v>20</v>
      </c>
    </row>
    <row r="517" s="86" customFormat="1" spans="1:20">
      <c r="A517" s="109" t="s">
        <v>181</v>
      </c>
      <c r="B517" s="110" t="s">
        <v>232</v>
      </c>
      <c r="C517" s="110"/>
      <c r="D517" s="110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</row>
    <row r="518" s="86" customFormat="1" spans="1:20">
      <c r="A518" s="109" t="s">
        <v>183</v>
      </c>
      <c r="B518" s="110">
        <v>3</v>
      </c>
      <c r="C518" s="110"/>
      <c r="D518" s="110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</row>
    <row r="519" s="86" customFormat="1" spans="1:20">
      <c r="A519" s="111" t="s">
        <v>184</v>
      </c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32"/>
    </row>
    <row r="520" s="86" customFormat="1" ht="15" customHeight="1" spans="1:20">
      <c r="A520" s="113" t="s">
        <v>185</v>
      </c>
      <c r="B520" s="114" t="s">
        <v>27</v>
      </c>
      <c r="C520" s="115">
        <v>5</v>
      </c>
      <c r="D520" s="116">
        <v>0.03</v>
      </c>
      <c r="E520" s="116">
        <v>4.13</v>
      </c>
      <c r="F520" s="116">
        <v>0.04</v>
      </c>
      <c r="G520" s="117">
        <v>37.4</v>
      </c>
      <c r="H520" s="72"/>
      <c r="I520" s="116">
        <v>0.01</v>
      </c>
      <c r="J520" s="72"/>
      <c r="K520" s="117">
        <v>29.5</v>
      </c>
      <c r="L520" s="116">
        <v>0.08</v>
      </c>
      <c r="M520" s="117">
        <v>0.6</v>
      </c>
      <c r="N520" s="116">
        <v>0.95</v>
      </c>
      <c r="O520" s="72"/>
      <c r="P520" s="116">
        <v>0.75</v>
      </c>
      <c r="Q520" s="116">
        <v>0.01</v>
      </c>
      <c r="R520" s="116">
        <v>0.05</v>
      </c>
      <c r="S520" s="72"/>
      <c r="T520" s="72"/>
    </row>
    <row r="521" s="86" customFormat="1" ht="15" customHeight="1" spans="1:20">
      <c r="A521" s="113" t="s">
        <v>304</v>
      </c>
      <c r="B521" s="114" t="s">
        <v>305</v>
      </c>
      <c r="C521" s="115">
        <v>160</v>
      </c>
      <c r="D521" s="116">
        <v>17.47</v>
      </c>
      <c r="E521" s="116">
        <v>8.07</v>
      </c>
      <c r="F521" s="116">
        <v>28.18</v>
      </c>
      <c r="G521" s="116">
        <v>256.36</v>
      </c>
      <c r="H521" s="116">
        <v>0.05</v>
      </c>
      <c r="I521" s="117">
        <v>0.2</v>
      </c>
      <c r="J521" s="116">
        <v>0.28</v>
      </c>
      <c r="K521" s="116">
        <v>34.14</v>
      </c>
      <c r="L521" s="116">
        <v>0.08</v>
      </c>
      <c r="M521" s="116">
        <v>141.77</v>
      </c>
      <c r="N521" s="116">
        <v>197.76</v>
      </c>
      <c r="O521" s="116">
        <v>26.57</v>
      </c>
      <c r="P521" s="116">
        <v>105.53</v>
      </c>
      <c r="Q521" s="116">
        <v>0.74</v>
      </c>
      <c r="R521" s="116">
        <v>24.67</v>
      </c>
      <c r="S521" s="116">
        <v>7.44</v>
      </c>
      <c r="T521" s="116">
        <v>0.02</v>
      </c>
    </row>
    <row r="522" s="86" customFormat="1" ht="15" customHeight="1" spans="1:20">
      <c r="A522" s="113" t="s">
        <v>209</v>
      </c>
      <c r="B522" s="114" t="s">
        <v>47</v>
      </c>
      <c r="C522" s="115">
        <v>180</v>
      </c>
      <c r="D522" s="116">
        <v>0.15</v>
      </c>
      <c r="E522" s="116">
        <v>0.02</v>
      </c>
      <c r="F522" s="117">
        <v>8.2</v>
      </c>
      <c r="G522" s="116">
        <v>34.72</v>
      </c>
      <c r="H522" s="72"/>
      <c r="I522" s="116">
        <v>0.01</v>
      </c>
      <c r="J522" s="116">
        <v>2.45</v>
      </c>
      <c r="K522" s="116">
        <v>0.37</v>
      </c>
      <c r="L522" s="72"/>
      <c r="M522" s="116">
        <v>5.12</v>
      </c>
      <c r="N522" s="116">
        <v>5.44</v>
      </c>
      <c r="O522" s="116">
        <v>2.92</v>
      </c>
      <c r="P522" s="116">
        <v>22.42</v>
      </c>
      <c r="Q522" s="116">
        <v>0.47</v>
      </c>
      <c r="R522" s="116">
        <v>0.02</v>
      </c>
      <c r="S522" s="116">
        <v>0.01</v>
      </c>
      <c r="T522" s="72"/>
    </row>
    <row r="523" s="86" customFormat="1" ht="15" customHeight="1" spans="1:20">
      <c r="A523" s="118"/>
      <c r="B523" s="114" t="s">
        <v>52</v>
      </c>
      <c r="C523" s="115">
        <v>15</v>
      </c>
      <c r="D523" s="116">
        <v>1.14</v>
      </c>
      <c r="E523" s="116">
        <v>0.12</v>
      </c>
      <c r="F523" s="116">
        <v>7.38</v>
      </c>
      <c r="G523" s="116">
        <v>35.25</v>
      </c>
      <c r="H523" s="116">
        <v>0.02</v>
      </c>
      <c r="I523" s="72"/>
      <c r="J523" s="72"/>
      <c r="K523" s="72"/>
      <c r="L523" s="72"/>
      <c r="M523" s="123">
        <v>3</v>
      </c>
      <c r="N523" s="116">
        <v>9.75</v>
      </c>
      <c r="O523" s="117">
        <v>2.1</v>
      </c>
      <c r="P523" s="116">
        <v>13.95</v>
      </c>
      <c r="Q523" s="116">
        <v>0.17</v>
      </c>
      <c r="R523" s="117">
        <v>0.9</v>
      </c>
      <c r="S523" s="116">
        <v>0.48</v>
      </c>
      <c r="T523" s="72"/>
    </row>
    <row r="524" s="86" customFormat="1" spans="1:20">
      <c r="A524" s="119" t="s">
        <v>189</v>
      </c>
      <c r="B524" s="119"/>
      <c r="C524" s="120">
        <v>360</v>
      </c>
      <c r="D524" s="116">
        <v>18.79</v>
      </c>
      <c r="E524" s="116">
        <v>12.34</v>
      </c>
      <c r="F524" s="117">
        <v>43.8</v>
      </c>
      <c r="G524" s="116">
        <v>363.73</v>
      </c>
      <c r="H524" s="116">
        <v>0.07</v>
      </c>
      <c r="I524" s="116">
        <v>0.22</v>
      </c>
      <c r="J524" s="116">
        <v>2.73</v>
      </c>
      <c r="K524" s="116">
        <v>64.01</v>
      </c>
      <c r="L524" s="116">
        <v>0.16</v>
      </c>
      <c r="M524" s="116">
        <v>150.49</v>
      </c>
      <c r="N524" s="117">
        <v>213.9</v>
      </c>
      <c r="O524" s="116">
        <v>31.59</v>
      </c>
      <c r="P524" s="116">
        <v>142.65</v>
      </c>
      <c r="Q524" s="116">
        <v>1.39</v>
      </c>
      <c r="R524" s="116">
        <v>25.64</v>
      </c>
      <c r="S524" s="116">
        <v>7.93</v>
      </c>
      <c r="T524" s="116">
        <v>0.02</v>
      </c>
    </row>
    <row r="525" s="86" customFormat="1" spans="1:20">
      <c r="A525" s="121" t="s">
        <v>53</v>
      </c>
      <c r="B525" s="122"/>
      <c r="C525" s="122"/>
      <c r="D525" s="122"/>
      <c r="E525" s="122"/>
      <c r="F525" s="122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33"/>
    </row>
    <row r="526" s="86" customFormat="1" ht="15" customHeight="1" spans="1:20">
      <c r="A526" s="118" t="s">
        <v>190</v>
      </c>
      <c r="B526" s="114" t="s">
        <v>57</v>
      </c>
      <c r="C526" s="113">
        <v>100</v>
      </c>
      <c r="D526" s="117">
        <v>0.9</v>
      </c>
      <c r="E526" s="117">
        <v>0.2</v>
      </c>
      <c r="F526" s="117">
        <v>8.1</v>
      </c>
      <c r="G526" s="123">
        <v>43</v>
      </c>
      <c r="H526" s="116">
        <v>0.04</v>
      </c>
      <c r="I526" s="116">
        <v>0.03</v>
      </c>
      <c r="J526" s="123">
        <v>60</v>
      </c>
      <c r="K526" s="123">
        <v>8</v>
      </c>
      <c r="L526" s="72"/>
      <c r="M526" s="123">
        <v>34</v>
      </c>
      <c r="N526" s="123">
        <v>23</v>
      </c>
      <c r="O526" s="123">
        <v>13</v>
      </c>
      <c r="P526" s="123">
        <v>197</v>
      </c>
      <c r="Q526" s="117">
        <v>0.3</v>
      </c>
      <c r="R526" s="117">
        <v>0.5</v>
      </c>
      <c r="S526" s="123">
        <v>2</v>
      </c>
      <c r="T526" s="116">
        <v>0.02</v>
      </c>
    </row>
    <row r="527" s="86" customFormat="1" spans="1:20">
      <c r="A527" s="119" t="s">
        <v>191</v>
      </c>
      <c r="B527" s="119"/>
      <c r="C527" s="106">
        <v>100</v>
      </c>
      <c r="D527" s="117">
        <v>0.9</v>
      </c>
      <c r="E527" s="117">
        <v>0.2</v>
      </c>
      <c r="F527" s="117">
        <v>8.1</v>
      </c>
      <c r="G527" s="123">
        <v>43</v>
      </c>
      <c r="H527" s="116">
        <v>0.04</v>
      </c>
      <c r="I527" s="116">
        <v>0.03</v>
      </c>
      <c r="J527" s="123">
        <v>60</v>
      </c>
      <c r="K527" s="123">
        <v>8</v>
      </c>
      <c r="L527" s="72"/>
      <c r="M527" s="123">
        <v>34</v>
      </c>
      <c r="N527" s="123">
        <v>23</v>
      </c>
      <c r="O527" s="123">
        <v>13</v>
      </c>
      <c r="P527" s="123">
        <v>197</v>
      </c>
      <c r="Q527" s="117">
        <v>0.3</v>
      </c>
      <c r="R527" s="117">
        <v>0.5</v>
      </c>
      <c r="S527" s="123">
        <v>2</v>
      </c>
      <c r="T527" s="116">
        <v>0.02</v>
      </c>
    </row>
    <row r="528" s="86" customFormat="1" spans="1:20">
      <c r="A528" s="121" t="s">
        <v>59</v>
      </c>
      <c r="B528" s="122"/>
      <c r="C528" s="122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33"/>
    </row>
    <row r="529" s="86" customFormat="1" ht="15" customHeight="1" spans="1:20">
      <c r="A529" s="118" t="s">
        <v>251</v>
      </c>
      <c r="B529" s="114" t="s">
        <v>70</v>
      </c>
      <c r="C529" s="115">
        <v>30</v>
      </c>
      <c r="D529" s="116">
        <v>0.48</v>
      </c>
      <c r="E529" s="116">
        <v>1.07</v>
      </c>
      <c r="F529" s="116">
        <v>2.02</v>
      </c>
      <c r="G529" s="116">
        <v>19.87</v>
      </c>
      <c r="H529" s="116">
        <v>0.01</v>
      </c>
      <c r="I529" s="116">
        <v>0.02</v>
      </c>
      <c r="J529" s="116">
        <v>9.55</v>
      </c>
      <c r="K529" s="116">
        <v>160.82</v>
      </c>
      <c r="L529" s="72"/>
      <c r="M529" s="116">
        <v>12.76</v>
      </c>
      <c r="N529" s="116">
        <v>11.52</v>
      </c>
      <c r="O529" s="116">
        <v>6.69</v>
      </c>
      <c r="P529" s="116">
        <v>88.66</v>
      </c>
      <c r="Q529" s="116">
        <v>0.29</v>
      </c>
      <c r="R529" s="116">
        <v>0.09</v>
      </c>
      <c r="S529" s="117">
        <v>1.1</v>
      </c>
      <c r="T529" s="116">
        <v>0.01</v>
      </c>
    </row>
    <row r="530" s="86" customFormat="1" ht="15" customHeight="1" spans="1:20">
      <c r="A530" s="113" t="s">
        <v>306</v>
      </c>
      <c r="B530" s="114" t="s">
        <v>307</v>
      </c>
      <c r="C530" s="115">
        <v>175</v>
      </c>
      <c r="D530" s="116">
        <v>8.44</v>
      </c>
      <c r="E530" s="116">
        <v>6.89</v>
      </c>
      <c r="F530" s="116">
        <v>9.41</v>
      </c>
      <c r="G530" s="116">
        <v>133.28</v>
      </c>
      <c r="H530" s="116">
        <v>0.07</v>
      </c>
      <c r="I530" s="116">
        <v>0.09</v>
      </c>
      <c r="J530" s="116">
        <v>5.08</v>
      </c>
      <c r="K530" s="116">
        <v>67.49</v>
      </c>
      <c r="L530" s="116">
        <v>0.07</v>
      </c>
      <c r="M530" s="116">
        <v>14.63</v>
      </c>
      <c r="N530" s="116">
        <v>104.42</v>
      </c>
      <c r="O530" s="117">
        <v>22.4</v>
      </c>
      <c r="P530" s="116">
        <v>400.24</v>
      </c>
      <c r="Q530" s="116">
        <v>1.54</v>
      </c>
      <c r="R530" s="116">
        <v>1.03</v>
      </c>
      <c r="S530" s="116">
        <v>5.97</v>
      </c>
      <c r="T530" s="116">
        <v>0.04</v>
      </c>
    </row>
    <row r="531" s="86" customFormat="1" ht="15" customHeight="1" spans="1:20">
      <c r="A531" s="113" t="s">
        <v>238</v>
      </c>
      <c r="B531" s="114" t="s">
        <v>308</v>
      </c>
      <c r="C531" s="115">
        <v>60</v>
      </c>
      <c r="D531" s="116">
        <v>10.42</v>
      </c>
      <c r="E531" s="116">
        <v>7.81</v>
      </c>
      <c r="F531" s="116">
        <v>7.13</v>
      </c>
      <c r="G531" s="116">
        <v>141.12</v>
      </c>
      <c r="H531" s="116">
        <v>0.11</v>
      </c>
      <c r="I531" s="116">
        <v>0.09</v>
      </c>
      <c r="J531" s="116">
        <v>0.27</v>
      </c>
      <c r="K531" s="116">
        <v>1.85</v>
      </c>
      <c r="L531" s="116">
        <v>0.01</v>
      </c>
      <c r="M531" s="117">
        <v>25.9</v>
      </c>
      <c r="N531" s="116">
        <v>100.83</v>
      </c>
      <c r="O531" s="116">
        <v>16.88</v>
      </c>
      <c r="P531" s="116">
        <v>175.42</v>
      </c>
      <c r="Q531" s="116">
        <v>0.77</v>
      </c>
      <c r="R531" s="116">
        <v>11.23</v>
      </c>
      <c r="S531" s="116">
        <v>4.98</v>
      </c>
      <c r="T531" s="116">
        <v>0.03</v>
      </c>
    </row>
    <row r="532" s="86" customFormat="1" ht="15" customHeight="1" spans="1:20">
      <c r="A532" s="113" t="s">
        <v>295</v>
      </c>
      <c r="B532" s="114" t="s">
        <v>151</v>
      </c>
      <c r="C532" s="115">
        <v>120</v>
      </c>
      <c r="D532" s="116">
        <v>2.62</v>
      </c>
      <c r="E532" s="116">
        <v>3.31</v>
      </c>
      <c r="F532" s="116">
        <v>18.01</v>
      </c>
      <c r="G532" s="116">
        <v>112.62</v>
      </c>
      <c r="H532" s="116">
        <v>0.11</v>
      </c>
      <c r="I532" s="116">
        <v>0.08</v>
      </c>
      <c r="J532" s="117">
        <v>9.3</v>
      </c>
      <c r="K532" s="116">
        <v>201.65</v>
      </c>
      <c r="L532" s="116">
        <v>0.01</v>
      </c>
      <c r="M532" s="116">
        <v>25.43</v>
      </c>
      <c r="N532" s="116">
        <v>72.71</v>
      </c>
      <c r="O532" s="116">
        <v>29.18</v>
      </c>
      <c r="P532" s="117">
        <v>558.9</v>
      </c>
      <c r="Q532" s="116">
        <v>1.02</v>
      </c>
      <c r="R532" s="116">
        <v>0.35</v>
      </c>
      <c r="S532" s="116">
        <v>6.62</v>
      </c>
      <c r="T532" s="116">
        <v>0.04</v>
      </c>
    </row>
    <row r="533" s="86" customFormat="1" ht="15" customHeight="1" spans="1:20">
      <c r="A533" s="124" t="s">
        <v>240</v>
      </c>
      <c r="B533" s="114" t="s">
        <v>118</v>
      </c>
      <c r="C533" s="115">
        <v>150</v>
      </c>
      <c r="D533" s="116">
        <v>0.63</v>
      </c>
      <c r="E533" s="116">
        <v>0.04</v>
      </c>
      <c r="F533" s="117">
        <v>17.8</v>
      </c>
      <c r="G533" s="116">
        <v>74.55</v>
      </c>
      <c r="H533" s="116">
        <v>0.01</v>
      </c>
      <c r="I533" s="116">
        <v>0.02</v>
      </c>
      <c r="J533" s="116">
        <v>0.48</v>
      </c>
      <c r="K533" s="116">
        <v>69.96</v>
      </c>
      <c r="L533" s="72"/>
      <c r="M533" s="116">
        <v>21.81</v>
      </c>
      <c r="N533" s="116">
        <v>22.14</v>
      </c>
      <c r="O533" s="117">
        <v>12.6</v>
      </c>
      <c r="P533" s="116">
        <v>206.25</v>
      </c>
      <c r="Q533" s="116">
        <v>0.41</v>
      </c>
      <c r="R533" s="116">
        <v>0.26</v>
      </c>
      <c r="S533" s="116">
        <v>0.41</v>
      </c>
      <c r="T533" s="116">
        <v>0.01</v>
      </c>
    </row>
    <row r="534" s="86" customFormat="1" ht="15" customHeight="1" spans="1:20">
      <c r="A534" s="118"/>
      <c r="B534" s="114" t="s">
        <v>52</v>
      </c>
      <c r="C534" s="115">
        <v>10</v>
      </c>
      <c r="D534" s="116">
        <v>0.76</v>
      </c>
      <c r="E534" s="116">
        <v>0.08</v>
      </c>
      <c r="F534" s="116">
        <v>4.92</v>
      </c>
      <c r="G534" s="117">
        <v>23.5</v>
      </c>
      <c r="H534" s="116">
        <v>0.01</v>
      </c>
      <c r="I534" s="72"/>
      <c r="J534" s="72"/>
      <c r="K534" s="72"/>
      <c r="L534" s="72"/>
      <c r="M534" s="123">
        <v>2</v>
      </c>
      <c r="N534" s="117">
        <v>6.5</v>
      </c>
      <c r="O534" s="117">
        <v>1.4</v>
      </c>
      <c r="P534" s="117">
        <v>9.3</v>
      </c>
      <c r="Q534" s="116">
        <v>0.11</v>
      </c>
      <c r="R534" s="117">
        <v>0.6</v>
      </c>
      <c r="S534" s="116">
        <v>0.32</v>
      </c>
      <c r="T534" s="72"/>
    </row>
    <row r="535" s="86" customFormat="1" ht="15" customHeight="1" spans="1:20">
      <c r="A535" s="118"/>
      <c r="B535" s="114" t="s">
        <v>122</v>
      </c>
      <c r="C535" s="115">
        <v>10</v>
      </c>
      <c r="D535" s="116">
        <v>0.56</v>
      </c>
      <c r="E535" s="116">
        <v>0.11</v>
      </c>
      <c r="F535" s="116">
        <v>4.94</v>
      </c>
      <c r="G535" s="117">
        <v>23.2</v>
      </c>
      <c r="H535" s="116">
        <v>0.01</v>
      </c>
      <c r="I535" s="72"/>
      <c r="J535" s="72"/>
      <c r="K535" s="72"/>
      <c r="L535" s="72"/>
      <c r="M535" s="117">
        <v>2.3</v>
      </c>
      <c r="N535" s="117">
        <v>10.6</v>
      </c>
      <c r="O535" s="117">
        <v>2.5</v>
      </c>
      <c r="P535" s="117">
        <v>15.5</v>
      </c>
      <c r="Q535" s="116">
        <v>0.31</v>
      </c>
      <c r="R535" s="116">
        <v>0.55</v>
      </c>
      <c r="S535" s="116">
        <v>0.44</v>
      </c>
      <c r="T535" s="72"/>
    </row>
    <row r="536" s="86" customFormat="1" spans="1:20">
      <c r="A536" s="119" t="s">
        <v>196</v>
      </c>
      <c r="B536" s="119"/>
      <c r="C536" s="120">
        <v>555</v>
      </c>
      <c r="D536" s="116">
        <v>23.91</v>
      </c>
      <c r="E536" s="116">
        <v>19.31</v>
      </c>
      <c r="F536" s="116">
        <v>64.23</v>
      </c>
      <c r="G536" s="116">
        <v>528.14</v>
      </c>
      <c r="H536" s="116">
        <v>0.33</v>
      </c>
      <c r="I536" s="117">
        <v>0.3</v>
      </c>
      <c r="J536" s="116">
        <v>24.68</v>
      </c>
      <c r="K536" s="116">
        <v>501.77</v>
      </c>
      <c r="L536" s="116">
        <v>0.09</v>
      </c>
      <c r="M536" s="116">
        <v>104.83</v>
      </c>
      <c r="N536" s="116">
        <v>328.72</v>
      </c>
      <c r="O536" s="116">
        <v>91.65</v>
      </c>
      <c r="P536" s="116">
        <v>1454.27</v>
      </c>
      <c r="Q536" s="116">
        <v>4.45</v>
      </c>
      <c r="R536" s="116">
        <v>14.11</v>
      </c>
      <c r="S536" s="116">
        <v>19.84</v>
      </c>
      <c r="T536" s="116">
        <v>0.13</v>
      </c>
    </row>
    <row r="537" s="86" customFormat="1" spans="1:20">
      <c r="A537" s="121" t="s">
        <v>123</v>
      </c>
      <c r="B537" s="122"/>
      <c r="C537" s="122"/>
      <c r="D537" s="122"/>
      <c r="E537" s="122"/>
      <c r="F537" s="122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33"/>
    </row>
    <row r="538" s="86" customFormat="1" ht="15" customHeight="1" spans="1:20">
      <c r="A538" s="113" t="s">
        <v>241</v>
      </c>
      <c r="B538" s="114" t="s">
        <v>127</v>
      </c>
      <c r="C538" s="115">
        <v>50</v>
      </c>
      <c r="D538" s="116">
        <v>4.06</v>
      </c>
      <c r="E538" s="116">
        <v>3.02</v>
      </c>
      <c r="F538" s="116">
        <v>25.35</v>
      </c>
      <c r="G538" s="116">
        <v>143.54</v>
      </c>
      <c r="H538" s="116">
        <v>0.05</v>
      </c>
      <c r="I538" s="116">
        <v>0.03</v>
      </c>
      <c r="J538" s="116">
        <v>0.03</v>
      </c>
      <c r="K538" s="116">
        <v>15.96</v>
      </c>
      <c r="L538" s="116">
        <v>0.11</v>
      </c>
      <c r="M538" s="116">
        <v>33.36</v>
      </c>
      <c r="N538" s="116">
        <v>43.23</v>
      </c>
      <c r="O538" s="116">
        <v>5.96</v>
      </c>
      <c r="P538" s="117">
        <v>45.5</v>
      </c>
      <c r="Q538" s="116">
        <v>0.49</v>
      </c>
      <c r="R538" s="116">
        <v>2.73</v>
      </c>
      <c r="S538" s="116">
        <v>1.39</v>
      </c>
      <c r="T538" s="116">
        <v>0.01</v>
      </c>
    </row>
    <row r="539" s="86" customFormat="1" ht="15" customHeight="1" spans="1:20">
      <c r="A539" s="134"/>
      <c r="B539" s="114" t="s">
        <v>132</v>
      </c>
      <c r="C539" s="115">
        <v>180</v>
      </c>
      <c r="D539" s="116">
        <v>5.22</v>
      </c>
      <c r="E539" s="117">
        <v>4.5</v>
      </c>
      <c r="F539" s="116">
        <v>7.38</v>
      </c>
      <c r="G539" s="117">
        <v>95.4</v>
      </c>
      <c r="H539" s="116">
        <v>0.05</v>
      </c>
      <c r="I539" s="116">
        <v>0.23</v>
      </c>
      <c r="J539" s="116">
        <v>1.44</v>
      </c>
      <c r="K539" s="117">
        <v>39.6</v>
      </c>
      <c r="L539" s="116">
        <v>0.05</v>
      </c>
      <c r="M539" s="117">
        <v>212.4</v>
      </c>
      <c r="N539" s="117">
        <v>172.8</v>
      </c>
      <c r="O539" s="117">
        <v>28.8</v>
      </c>
      <c r="P539" s="117">
        <v>259.2</v>
      </c>
      <c r="Q539" s="116">
        <v>0.18</v>
      </c>
      <c r="R539" s="117">
        <v>3.6</v>
      </c>
      <c r="S539" s="117">
        <v>16.2</v>
      </c>
      <c r="T539" s="116">
        <v>0.04</v>
      </c>
    </row>
    <row r="540" s="86" customFormat="1" spans="1:20">
      <c r="A540" s="119" t="s">
        <v>198</v>
      </c>
      <c r="B540" s="119"/>
      <c r="C540" s="120">
        <v>230</v>
      </c>
      <c r="D540" s="116">
        <v>9.28</v>
      </c>
      <c r="E540" s="116">
        <v>7.52</v>
      </c>
      <c r="F540" s="116">
        <v>32.73</v>
      </c>
      <c r="G540" s="116">
        <v>238.94</v>
      </c>
      <c r="H540" s="117">
        <v>0.1</v>
      </c>
      <c r="I540" s="116">
        <v>0.26</v>
      </c>
      <c r="J540" s="116">
        <v>1.47</v>
      </c>
      <c r="K540" s="116">
        <v>55.56</v>
      </c>
      <c r="L540" s="116">
        <v>0.16</v>
      </c>
      <c r="M540" s="116">
        <v>245.76</v>
      </c>
      <c r="N540" s="116">
        <v>216.03</v>
      </c>
      <c r="O540" s="116">
        <v>34.76</v>
      </c>
      <c r="P540" s="117">
        <v>304.7</v>
      </c>
      <c r="Q540" s="116">
        <v>0.67</v>
      </c>
      <c r="R540" s="116">
        <v>6.33</v>
      </c>
      <c r="S540" s="116">
        <v>17.59</v>
      </c>
      <c r="T540" s="116">
        <v>0.05</v>
      </c>
    </row>
    <row r="541" s="86" customFormat="1" spans="1:20">
      <c r="A541" s="121" t="s">
        <v>134</v>
      </c>
      <c r="B541" s="122"/>
      <c r="C541" s="122"/>
      <c r="D541" s="122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33"/>
    </row>
    <row r="542" s="86" customFormat="1" ht="15" customHeight="1" spans="1:20">
      <c r="A542" s="118" t="s">
        <v>199</v>
      </c>
      <c r="B542" s="114" t="s">
        <v>31</v>
      </c>
      <c r="C542" s="115">
        <v>30</v>
      </c>
      <c r="D542" s="116">
        <v>0.21</v>
      </c>
      <c r="E542" s="116">
        <v>0.03</v>
      </c>
      <c r="F542" s="116">
        <v>0.57</v>
      </c>
      <c r="G542" s="117">
        <v>3.3</v>
      </c>
      <c r="H542" s="116">
        <v>0.01</v>
      </c>
      <c r="I542" s="116">
        <v>0.01</v>
      </c>
      <c r="J542" s="117">
        <v>2.1</v>
      </c>
      <c r="K542" s="123">
        <v>3</v>
      </c>
      <c r="L542" s="72"/>
      <c r="M542" s="117">
        <v>6.9</v>
      </c>
      <c r="N542" s="117">
        <v>12.6</v>
      </c>
      <c r="O542" s="117">
        <v>4.2</v>
      </c>
      <c r="P542" s="117">
        <v>42.3</v>
      </c>
      <c r="Q542" s="116">
        <v>0.18</v>
      </c>
      <c r="R542" s="116">
        <v>0.09</v>
      </c>
      <c r="S542" s="117">
        <v>0.9</v>
      </c>
      <c r="T542" s="72"/>
    </row>
    <row r="543" s="86" customFormat="1" ht="15" customHeight="1" spans="1:20">
      <c r="A543" s="113" t="s">
        <v>216</v>
      </c>
      <c r="B543" s="114" t="s">
        <v>309</v>
      </c>
      <c r="C543" s="115">
        <v>70</v>
      </c>
      <c r="D543" s="116">
        <v>12.17</v>
      </c>
      <c r="E543" s="116">
        <v>9.09</v>
      </c>
      <c r="F543" s="116">
        <v>5.68</v>
      </c>
      <c r="G543" s="116">
        <v>155.93</v>
      </c>
      <c r="H543" s="116">
        <v>0.06</v>
      </c>
      <c r="I543" s="116">
        <v>0.15</v>
      </c>
      <c r="J543" s="116">
        <v>1.08</v>
      </c>
      <c r="K543" s="116">
        <v>150.9</v>
      </c>
      <c r="L543" s="117">
        <v>0.2</v>
      </c>
      <c r="M543" s="116">
        <v>29.29</v>
      </c>
      <c r="N543" s="116">
        <v>124.19</v>
      </c>
      <c r="O543" s="116">
        <v>19.57</v>
      </c>
      <c r="P543" s="116">
        <v>184.63</v>
      </c>
      <c r="Q543" s="116">
        <v>0.75</v>
      </c>
      <c r="R543" s="116">
        <v>13.38</v>
      </c>
      <c r="S543" s="116">
        <v>3.13</v>
      </c>
      <c r="T543" s="116">
        <v>0.01</v>
      </c>
    </row>
    <row r="544" s="86" customFormat="1" ht="15" customHeight="1" spans="1:20">
      <c r="A544" s="118" t="s">
        <v>310</v>
      </c>
      <c r="B544" s="114" t="s">
        <v>113</v>
      </c>
      <c r="C544" s="115">
        <v>110</v>
      </c>
      <c r="D544" s="116">
        <v>2.35</v>
      </c>
      <c r="E544" s="117">
        <v>3.2</v>
      </c>
      <c r="F544" s="116">
        <v>21.23</v>
      </c>
      <c r="G544" s="116">
        <v>123.06</v>
      </c>
      <c r="H544" s="116">
        <v>0.03</v>
      </c>
      <c r="I544" s="116">
        <v>0.03</v>
      </c>
      <c r="J544" s="116">
        <v>1.32</v>
      </c>
      <c r="K544" s="116">
        <v>278.16</v>
      </c>
      <c r="L544" s="116">
        <v>0.06</v>
      </c>
      <c r="M544" s="116">
        <v>13.55</v>
      </c>
      <c r="N544" s="116">
        <v>57.52</v>
      </c>
      <c r="O544" s="116">
        <v>21.95</v>
      </c>
      <c r="P544" s="116">
        <v>91.38</v>
      </c>
      <c r="Q544" s="116">
        <v>0.53</v>
      </c>
      <c r="R544" s="116">
        <v>3.74</v>
      </c>
      <c r="S544" s="116">
        <v>1.88</v>
      </c>
      <c r="T544" s="116">
        <v>0.03</v>
      </c>
    </row>
    <row r="545" s="86" customFormat="1" ht="15" customHeight="1" spans="1:20">
      <c r="A545" s="113" t="s">
        <v>188</v>
      </c>
      <c r="B545" s="114" t="s">
        <v>46</v>
      </c>
      <c r="C545" s="115">
        <v>180</v>
      </c>
      <c r="D545" s="117">
        <v>0.1</v>
      </c>
      <c r="E545" s="116">
        <v>0.01</v>
      </c>
      <c r="F545" s="116">
        <v>8.02</v>
      </c>
      <c r="G545" s="116">
        <v>32.68</v>
      </c>
      <c r="H545" s="72"/>
      <c r="I545" s="116">
        <v>0.01</v>
      </c>
      <c r="J545" s="116">
        <v>0.05</v>
      </c>
      <c r="K545" s="116">
        <v>0.25</v>
      </c>
      <c r="L545" s="72"/>
      <c r="M545" s="116">
        <v>2.72</v>
      </c>
      <c r="N545" s="116">
        <v>4.12</v>
      </c>
      <c r="O545" s="117">
        <v>2.2</v>
      </c>
      <c r="P545" s="116">
        <v>12.64</v>
      </c>
      <c r="Q545" s="116">
        <v>0.43</v>
      </c>
      <c r="R545" s="72"/>
      <c r="S545" s="72"/>
      <c r="T545" s="72"/>
    </row>
    <row r="546" s="86" customFormat="1" ht="15" customHeight="1" spans="1:20">
      <c r="A546" s="118"/>
      <c r="B546" s="114" t="s">
        <v>52</v>
      </c>
      <c r="C546" s="115">
        <v>10</v>
      </c>
      <c r="D546" s="116">
        <v>0.76</v>
      </c>
      <c r="E546" s="116">
        <v>0.08</v>
      </c>
      <c r="F546" s="116">
        <v>4.92</v>
      </c>
      <c r="G546" s="117">
        <v>23.5</v>
      </c>
      <c r="H546" s="116">
        <v>0.01</v>
      </c>
      <c r="I546" s="72"/>
      <c r="J546" s="72"/>
      <c r="K546" s="72"/>
      <c r="L546" s="72"/>
      <c r="M546" s="123">
        <v>2</v>
      </c>
      <c r="N546" s="117">
        <v>6.5</v>
      </c>
      <c r="O546" s="117">
        <v>1.4</v>
      </c>
      <c r="P546" s="117">
        <v>9.3</v>
      </c>
      <c r="Q546" s="116">
        <v>0.11</v>
      </c>
      <c r="R546" s="117">
        <v>0.6</v>
      </c>
      <c r="S546" s="116">
        <v>0.32</v>
      </c>
      <c r="T546" s="72"/>
    </row>
    <row r="547" s="86" customFormat="1" spans="1:20">
      <c r="A547" s="119" t="s">
        <v>205</v>
      </c>
      <c r="B547" s="119"/>
      <c r="C547" s="120">
        <v>400</v>
      </c>
      <c r="D547" s="116">
        <v>15.59</v>
      </c>
      <c r="E547" s="116">
        <v>12.41</v>
      </c>
      <c r="F547" s="116">
        <v>40.42</v>
      </c>
      <c r="G547" s="116">
        <v>338.47</v>
      </c>
      <c r="H547" s="116">
        <v>0.11</v>
      </c>
      <c r="I547" s="117">
        <v>0.2</v>
      </c>
      <c r="J547" s="116">
        <v>4.55</v>
      </c>
      <c r="K547" s="116">
        <v>432.31</v>
      </c>
      <c r="L547" s="116">
        <v>0.26</v>
      </c>
      <c r="M547" s="116">
        <v>54.46</v>
      </c>
      <c r="N547" s="116">
        <v>204.93</v>
      </c>
      <c r="O547" s="116">
        <v>49.32</v>
      </c>
      <c r="P547" s="116">
        <v>340.25</v>
      </c>
      <c r="Q547" s="123">
        <v>2</v>
      </c>
      <c r="R547" s="116">
        <v>17.81</v>
      </c>
      <c r="S547" s="116">
        <v>6.23</v>
      </c>
      <c r="T547" s="116">
        <v>0.04</v>
      </c>
    </row>
    <row r="548" s="86" customFormat="1" spans="1:20">
      <c r="A548" s="119" t="s">
        <v>206</v>
      </c>
      <c r="B548" s="119"/>
      <c r="C548" s="125">
        <v>1645</v>
      </c>
      <c r="D548" s="116">
        <v>68.47</v>
      </c>
      <c r="E548" s="116">
        <v>51.78</v>
      </c>
      <c r="F548" s="116">
        <v>189.28</v>
      </c>
      <c r="G548" s="116">
        <v>1512.28</v>
      </c>
      <c r="H548" s="116">
        <v>0.65</v>
      </c>
      <c r="I548" s="116">
        <v>1.01</v>
      </c>
      <c r="J548" s="116">
        <v>93.43</v>
      </c>
      <c r="K548" s="116">
        <v>1061.65</v>
      </c>
      <c r="L548" s="116">
        <v>0.67</v>
      </c>
      <c r="M548" s="116">
        <v>589.54</v>
      </c>
      <c r="N548" s="116">
        <v>986.58</v>
      </c>
      <c r="O548" s="116">
        <v>220.32</v>
      </c>
      <c r="P548" s="116">
        <v>2438.87</v>
      </c>
      <c r="Q548" s="116">
        <v>8.81</v>
      </c>
      <c r="R548" s="116">
        <v>64.39</v>
      </c>
      <c r="S548" s="116">
        <v>53.59</v>
      </c>
      <c r="T548" s="116">
        <v>0.26</v>
      </c>
    </row>
    <row r="549" s="86" customFormat="1" spans="1:20">
      <c r="A549" s="126"/>
      <c r="B549" s="127"/>
      <c r="C549" s="127"/>
      <c r="D549" s="4"/>
      <c r="E549" s="4"/>
      <c r="F549" s="4"/>
      <c r="G549" s="4"/>
      <c r="H549" s="4"/>
      <c r="I549" s="4"/>
      <c r="J549" s="4"/>
      <c r="K549" s="131"/>
      <c r="L549" s="131"/>
      <c r="M549" s="131"/>
      <c r="N549" s="131"/>
      <c r="O549" s="131"/>
      <c r="P549" s="131"/>
      <c r="Q549" s="131"/>
      <c r="R549" s="131"/>
      <c r="S549" s="131"/>
      <c r="T549" s="131"/>
    </row>
    <row r="550" s="86" customFormat="1" spans="1:20">
      <c r="A550" s="128"/>
      <c r="B550" s="128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28"/>
      <c r="N550" s="128"/>
      <c r="O550" s="128"/>
      <c r="P550" s="92"/>
      <c r="Q550" s="92"/>
      <c r="R550" s="92"/>
      <c r="S550" s="92"/>
      <c r="T550" s="92"/>
    </row>
    <row r="551" s="86" customFormat="1" customHeight="1" spans="1:20">
      <c r="A551" s="129"/>
      <c r="B551" s="127"/>
      <c r="C551" s="127"/>
      <c r="D551" s="95"/>
      <c r="E551" s="96"/>
      <c r="F551" s="4"/>
      <c r="G551" s="4"/>
      <c r="H551" s="95"/>
      <c r="I551" s="95"/>
      <c r="J551" s="95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="86" customFormat="1" spans="1:20">
      <c r="A552" s="127"/>
      <c r="B552" s="127"/>
      <c r="C552" s="130"/>
      <c r="D552" s="130"/>
      <c r="E552" s="4"/>
      <c r="F552" s="4"/>
      <c r="G552" s="4"/>
      <c r="H552" s="95"/>
      <c r="I552" s="95"/>
      <c r="J552" s="95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="86" customFormat="1" customHeight="1" spans="1:20">
      <c r="A553" s="99" t="s">
        <v>158</v>
      </c>
      <c r="B553" s="99" t="s">
        <v>159</v>
      </c>
      <c r="C553" s="100" t="s">
        <v>160</v>
      </c>
      <c r="D553" s="101" t="s">
        <v>161</v>
      </c>
      <c r="E553" s="101"/>
      <c r="F553" s="101"/>
      <c r="G553" s="102" t="s">
        <v>162</v>
      </c>
      <c r="H553" s="101" t="s">
        <v>163</v>
      </c>
      <c r="I553" s="101"/>
      <c r="J553" s="101"/>
      <c r="K553" s="101"/>
      <c r="L553" s="101"/>
      <c r="M553" s="101" t="s">
        <v>164</v>
      </c>
      <c r="N553" s="101"/>
      <c r="O553" s="101"/>
      <c r="P553" s="101"/>
      <c r="Q553" s="101"/>
      <c r="R553" s="101"/>
      <c r="S553" s="101"/>
      <c r="T553" s="101"/>
    </row>
    <row r="554" s="86" customFormat="1" spans="1:20">
      <c r="A554" s="103"/>
      <c r="B554" s="103"/>
      <c r="C554" s="104"/>
      <c r="D554" s="101" t="s">
        <v>165</v>
      </c>
      <c r="E554" s="101" t="s">
        <v>166</v>
      </c>
      <c r="F554" s="101" t="s">
        <v>167</v>
      </c>
      <c r="G554" s="105"/>
      <c r="H554" s="101" t="s">
        <v>168</v>
      </c>
      <c r="I554" s="101" t="s">
        <v>169</v>
      </c>
      <c r="J554" s="101" t="s">
        <v>170</v>
      </c>
      <c r="K554" s="101" t="s">
        <v>171</v>
      </c>
      <c r="L554" s="101" t="s">
        <v>172</v>
      </c>
      <c r="M554" s="101" t="s">
        <v>173</v>
      </c>
      <c r="N554" s="101" t="s">
        <v>174</v>
      </c>
      <c r="O554" s="101" t="s">
        <v>175</v>
      </c>
      <c r="P554" s="101" t="s">
        <v>176</v>
      </c>
      <c r="Q554" s="101" t="s">
        <v>177</v>
      </c>
      <c r="R554" s="101" t="s">
        <v>178</v>
      </c>
      <c r="S554" s="101" t="s">
        <v>179</v>
      </c>
      <c r="T554" s="101" t="s">
        <v>180</v>
      </c>
    </row>
    <row r="555" s="86" customFormat="1" spans="1:20">
      <c r="A555" s="106">
        <v>1</v>
      </c>
      <c r="B555" s="107">
        <v>2</v>
      </c>
      <c r="C555" s="107">
        <v>3</v>
      </c>
      <c r="D555" s="108">
        <v>4</v>
      </c>
      <c r="E555" s="108">
        <v>5</v>
      </c>
      <c r="F555" s="108">
        <v>6</v>
      </c>
      <c r="G555" s="108">
        <v>7</v>
      </c>
      <c r="H555" s="108">
        <v>8</v>
      </c>
      <c r="I555" s="108">
        <v>9</v>
      </c>
      <c r="J555" s="108">
        <v>10</v>
      </c>
      <c r="K555" s="108">
        <v>11</v>
      </c>
      <c r="L555" s="108">
        <v>12</v>
      </c>
      <c r="M555" s="108">
        <v>13</v>
      </c>
      <c r="N555" s="108">
        <v>14</v>
      </c>
      <c r="O555" s="108">
        <v>15</v>
      </c>
      <c r="P555" s="108">
        <v>16</v>
      </c>
      <c r="Q555" s="108">
        <v>17</v>
      </c>
      <c r="R555" s="108">
        <v>18</v>
      </c>
      <c r="S555" s="108">
        <v>19</v>
      </c>
      <c r="T555" s="108">
        <v>20</v>
      </c>
    </row>
    <row r="556" s="86" customFormat="1" spans="1:20">
      <c r="A556" s="109" t="s">
        <v>181</v>
      </c>
      <c r="B556" s="110" t="s">
        <v>247</v>
      </c>
      <c r="C556" s="110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</row>
    <row r="557" s="86" customFormat="1" spans="1:20">
      <c r="A557" s="109" t="s">
        <v>183</v>
      </c>
      <c r="B557" s="110">
        <v>3</v>
      </c>
      <c r="C557" s="110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</row>
    <row r="558" s="86" customFormat="1" spans="1:20">
      <c r="A558" s="111" t="s">
        <v>184</v>
      </c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32"/>
    </row>
    <row r="559" s="86" customFormat="1" ht="15" customHeight="1" spans="1:20">
      <c r="A559" s="113" t="s">
        <v>185</v>
      </c>
      <c r="B559" s="114" t="s">
        <v>27</v>
      </c>
      <c r="C559" s="115">
        <v>5</v>
      </c>
      <c r="D559" s="116">
        <v>0.03</v>
      </c>
      <c r="E559" s="116">
        <v>4.13</v>
      </c>
      <c r="F559" s="116">
        <v>0.04</v>
      </c>
      <c r="G559" s="117">
        <v>37.4</v>
      </c>
      <c r="H559" s="72"/>
      <c r="I559" s="116">
        <v>0.01</v>
      </c>
      <c r="J559" s="72"/>
      <c r="K559" s="117">
        <v>29.5</v>
      </c>
      <c r="L559" s="116">
        <v>0.08</v>
      </c>
      <c r="M559" s="117">
        <v>0.6</v>
      </c>
      <c r="N559" s="116">
        <v>0.95</v>
      </c>
      <c r="O559" s="72"/>
      <c r="P559" s="116">
        <v>0.75</v>
      </c>
      <c r="Q559" s="116">
        <v>0.01</v>
      </c>
      <c r="R559" s="116">
        <v>0.05</v>
      </c>
      <c r="S559" s="72"/>
      <c r="T559" s="72"/>
    </row>
    <row r="560" s="86" customFormat="1" ht="15" customHeight="1" spans="1:20">
      <c r="A560" s="113" t="s">
        <v>186</v>
      </c>
      <c r="B560" s="114" t="s">
        <v>28</v>
      </c>
      <c r="C560" s="115">
        <v>10</v>
      </c>
      <c r="D560" s="116">
        <v>2.32</v>
      </c>
      <c r="E560" s="116">
        <v>2.95</v>
      </c>
      <c r="F560" s="72"/>
      <c r="G560" s="117">
        <v>36.4</v>
      </c>
      <c r="H560" s="72"/>
      <c r="I560" s="116">
        <v>0.03</v>
      </c>
      <c r="J560" s="116">
        <v>0.07</v>
      </c>
      <c r="K560" s="117">
        <v>28.8</v>
      </c>
      <c r="L560" s="117">
        <v>0.1</v>
      </c>
      <c r="M560" s="123">
        <v>88</v>
      </c>
      <c r="N560" s="123">
        <v>50</v>
      </c>
      <c r="O560" s="117">
        <v>3.5</v>
      </c>
      <c r="P560" s="117">
        <v>8.8</v>
      </c>
      <c r="Q560" s="117">
        <v>0.1</v>
      </c>
      <c r="R560" s="116">
        <v>1.45</v>
      </c>
      <c r="S560" s="117">
        <v>0.9</v>
      </c>
      <c r="T560" s="72"/>
    </row>
    <row r="561" s="86" customFormat="1" ht="15" customHeight="1" spans="1:20">
      <c r="A561" s="113" t="s">
        <v>187</v>
      </c>
      <c r="B561" s="114" t="s">
        <v>258</v>
      </c>
      <c r="C561" s="115">
        <v>150</v>
      </c>
      <c r="D561" s="116">
        <v>5.09</v>
      </c>
      <c r="E561" s="116">
        <v>3.16</v>
      </c>
      <c r="F561" s="116">
        <v>21.08</v>
      </c>
      <c r="G561" s="116">
        <v>132.99</v>
      </c>
      <c r="H561" s="116">
        <v>0.05</v>
      </c>
      <c r="I561" s="116">
        <v>0.13</v>
      </c>
      <c r="J561" s="116">
        <v>0.55</v>
      </c>
      <c r="K561" s="116">
        <v>13.86</v>
      </c>
      <c r="L561" s="116">
        <v>0.04</v>
      </c>
      <c r="M561" s="117">
        <v>115.3</v>
      </c>
      <c r="N561" s="116">
        <v>99.29</v>
      </c>
      <c r="O561" s="117">
        <v>16.6</v>
      </c>
      <c r="P561" s="116">
        <v>152.11</v>
      </c>
      <c r="Q561" s="117">
        <v>0.3</v>
      </c>
      <c r="R561" s="116">
        <v>0.92</v>
      </c>
      <c r="S561" s="116">
        <v>8.32</v>
      </c>
      <c r="T561" s="116">
        <v>0.02</v>
      </c>
    </row>
    <row r="562" s="86" customFormat="1" ht="15" customHeight="1" spans="1:20">
      <c r="A562" s="113" t="s">
        <v>222</v>
      </c>
      <c r="B562" s="114" t="s">
        <v>223</v>
      </c>
      <c r="C562" s="115">
        <v>180</v>
      </c>
      <c r="D562" s="116">
        <v>2.98</v>
      </c>
      <c r="E562" s="117">
        <v>3.2</v>
      </c>
      <c r="F562" s="116">
        <v>13.96</v>
      </c>
      <c r="G562" s="117">
        <v>97.8</v>
      </c>
      <c r="H562" s="116">
        <v>0.04</v>
      </c>
      <c r="I562" s="116">
        <v>0.15</v>
      </c>
      <c r="J562" s="117">
        <v>1.4</v>
      </c>
      <c r="K562" s="123">
        <v>22</v>
      </c>
      <c r="L562" s="116">
        <v>0.04</v>
      </c>
      <c r="M562" s="116">
        <v>121.06</v>
      </c>
      <c r="N562" s="116">
        <v>91.22</v>
      </c>
      <c r="O562" s="116">
        <v>14.44</v>
      </c>
      <c r="P562" s="116">
        <v>152.04</v>
      </c>
      <c r="Q562" s="116">
        <v>0.14</v>
      </c>
      <c r="R562" s="116">
        <v>1.01</v>
      </c>
      <c r="S562" s="123">
        <v>9</v>
      </c>
      <c r="T562" s="116">
        <v>0.02</v>
      </c>
    </row>
    <row r="563" s="86" customFormat="1" ht="15" customHeight="1" spans="1:20">
      <c r="A563" s="118"/>
      <c r="B563" s="114" t="s">
        <v>52</v>
      </c>
      <c r="C563" s="115">
        <v>15</v>
      </c>
      <c r="D563" s="116">
        <v>1.14</v>
      </c>
      <c r="E563" s="116">
        <v>0.12</v>
      </c>
      <c r="F563" s="116">
        <v>7.38</v>
      </c>
      <c r="G563" s="116">
        <v>35.25</v>
      </c>
      <c r="H563" s="116">
        <v>0.02</v>
      </c>
      <c r="I563" s="72"/>
      <c r="J563" s="72"/>
      <c r="K563" s="72"/>
      <c r="L563" s="72"/>
      <c r="M563" s="123">
        <v>3</v>
      </c>
      <c r="N563" s="116">
        <v>9.75</v>
      </c>
      <c r="O563" s="117">
        <v>2.1</v>
      </c>
      <c r="P563" s="116">
        <v>13.95</v>
      </c>
      <c r="Q563" s="116">
        <v>0.17</v>
      </c>
      <c r="R563" s="117">
        <v>0.9</v>
      </c>
      <c r="S563" s="116">
        <v>0.48</v>
      </c>
      <c r="T563" s="72"/>
    </row>
    <row r="564" s="86" customFormat="1" spans="1:20">
      <c r="A564" s="119" t="s">
        <v>189</v>
      </c>
      <c r="B564" s="119"/>
      <c r="C564" s="120">
        <v>360</v>
      </c>
      <c r="D564" s="116">
        <v>11.56</v>
      </c>
      <c r="E564" s="116">
        <v>13.56</v>
      </c>
      <c r="F564" s="116">
        <v>42.46</v>
      </c>
      <c r="G564" s="116">
        <v>339.84</v>
      </c>
      <c r="H564" s="116">
        <v>0.11</v>
      </c>
      <c r="I564" s="116">
        <v>0.32</v>
      </c>
      <c r="J564" s="116">
        <v>2.02</v>
      </c>
      <c r="K564" s="116">
        <v>94.16</v>
      </c>
      <c r="L564" s="116">
        <v>0.26</v>
      </c>
      <c r="M564" s="116">
        <v>327.96</v>
      </c>
      <c r="N564" s="116">
        <v>251.21</v>
      </c>
      <c r="O564" s="116">
        <v>36.64</v>
      </c>
      <c r="P564" s="116">
        <v>327.65</v>
      </c>
      <c r="Q564" s="116">
        <v>0.72</v>
      </c>
      <c r="R564" s="116">
        <v>4.33</v>
      </c>
      <c r="S564" s="117">
        <v>18.7</v>
      </c>
      <c r="T564" s="116">
        <v>0.04</v>
      </c>
    </row>
    <row r="565" s="86" customFormat="1" spans="1:20">
      <c r="A565" s="121" t="s">
        <v>53</v>
      </c>
      <c r="B565" s="122"/>
      <c r="C565" s="122"/>
      <c r="D565" s="122"/>
      <c r="E565" s="122"/>
      <c r="F565" s="122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33"/>
    </row>
    <row r="566" s="86" customFormat="1" spans="1:20">
      <c r="A566" s="118" t="s">
        <v>190</v>
      </c>
      <c r="B566" s="114" t="s">
        <v>58</v>
      </c>
      <c r="C566" s="113">
        <v>100</v>
      </c>
      <c r="D566" s="117">
        <v>0.4</v>
      </c>
      <c r="E566" s="117">
        <v>0.3</v>
      </c>
      <c r="F566" s="117">
        <v>10.3</v>
      </c>
      <c r="G566" s="123">
        <v>47</v>
      </c>
      <c r="H566" s="116">
        <v>0.02</v>
      </c>
      <c r="I566" s="116">
        <v>0.03</v>
      </c>
      <c r="J566" s="123">
        <v>5</v>
      </c>
      <c r="K566" s="123">
        <v>2</v>
      </c>
      <c r="L566" s="72"/>
      <c r="M566" s="123">
        <v>19</v>
      </c>
      <c r="N566" s="123">
        <v>16</v>
      </c>
      <c r="O566" s="123">
        <v>12</v>
      </c>
      <c r="P566" s="123">
        <v>155</v>
      </c>
      <c r="Q566" s="117">
        <v>2.3</v>
      </c>
      <c r="R566" s="117">
        <v>0.1</v>
      </c>
      <c r="S566" s="123">
        <v>1</v>
      </c>
      <c r="T566" s="116">
        <v>0.01</v>
      </c>
    </row>
    <row r="567" s="86" customFormat="1" spans="1:20">
      <c r="A567" s="119" t="s">
        <v>191</v>
      </c>
      <c r="B567" s="119"/>
      <c r="C567" s="106">
        <v>100</v>
      </c>
      <c r="D567" s="117">
        <v>0.4</v>
      </c>
      <c r="E567" s="117">
        <v>0.3</v>
      </c>
      <c r="F567" s="117">
        <v>10.3</v>
      </c>
      <c r="G567" s="123">
        <v>47</v>
      </c>
      <c r="H567" s="116">
        <v>0.02</v>
      </c>
      <c r="I567" s="116">
        <v>0.03</v>
      </c>
      <c r="J567" s="123">
        <v>5</v>
      </c>
      <c r="K567" s="123">
        <v>2</v>
      </c>
      <c r="L567" s="72"/>
      <c r="M567" s="123">
        <v>19</v>
      </c>
      <c r="N567" s="123">
        <v>16</v>
      </c>
      <c r="O567" s="123">
        <v>12</v>
      </c>
      <c r="P567" s="123">
        <v>155</v>
      </c>
      <c r="Q567" s="117">
        <v>2.3</v>
      </c>
      <c r="R567" s="117">
        <v>0.1</v>
      </c>
      <c r="S567" s="123">
        <v>1</v>
      </c>
      <c r="T567" s="116">
        <v>0.01</v>
      </c>
    </row>
    <row r="568" s="86" customFormat="1" spans="1:20">
      <c r="A568" s="121" t="s">
        <v>59</v>
      </c>
      <c r="B568" s="122"/>
      <c r="C568" s="122"/>
      <c r="D568" s="122"/>
      <c r="E568" s="122"/>
      <c r="F568" s="122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33"/>
    </row>
    <row r="569" s="86" customFormat="1" ht="15" customHeight="1" spans="1:20">
      <c r="A569" s="113" t="s">
        <v>311</v>
      </c>
      <c r="B569" s="114" t="s">
        <v>312</v>
      </c>
      <c r="C569" s="115">
        <v>30</v>
      </c>
      <c r="D569" s="116">
        <v>0.42</v>
      </c>
      <c r="E569" s="116">
        <v>2.03</v>
      </c>
      <c r="F569" s="116">
        <v>1.95</v>
      </c>
      <c r="G569" s="116">
        <v>27.91</v>
      </c>
      <c r="H569" s="116">
        <v>0.01</v>
      </c>
      <c r="I569" s="116">
        <v>0.01</v>
      </c>
      <c r="J569" s="116">
        <v>3.01</v>
      </c>
      <c r="K569" s="116">
        <v>10.28</v>
      </c>
      <c r="L569" s="72"/>
      <c r="M569" s="117">
        <v>12.3</v>
      </c>
      <c r="N569" s="116">
        <v>12.05</v>
      </c>
      <c r="O569" s="116">
        <v>6.39</v>
      </c>
      <c r="P569" s="116">
        <v>72.45</v>
      </c>
      <c r="Q569" s="116">
        <v>0.34</v>
      </c>
      <c r="R569" s="116">
        <v>0.16</v>
      </c>
      <c r="S569" s="117">
        <v>1.6</v>
      </c>
      <c r="T569" s="116">
        <v>0.01</v>
      </c>
    </row>
    <row r="570" s="86" customFormat="1" ht="15" customHeight="1" spans="1:20">
      <c r="A570" s="113" t="s">
        <v>252</v>
      </c>
      <c r="B570" s="114" t="s">
        <v>78</v>
      </c>
      <c r="C570" s="115">
        <v>180</v>
      </c>
      <c r="D570" s="116">
        <v>4.53</v>
      </c>
      <c r="E570" s="116">
        <v>5.66</v>
      </c>
      <c r="F570" s="116">
        <v>6.97</v>
      </c>
      <c r="G570" s="116">
        <v>97.52</v>
      </c>
      <c r="H570" s="116">
        <v>0.05</v>
      </c>
      <c r="I570" s="116">
        <v>0.07</v>
      </c>
      <c r="J570" s="116">
        <v>9.36</v>
      </c>
      <c r="K570" s="116">
        <v>85.31</v>
      </c>
      <c r="L570" s="116">
        <v>0.01</v>
      </c>
      <c r="M570" s="116">
        <v>32.13</v>
      </c>
      <c r="N570" s="116">
        <v>64.21</v>
      </c>
      <c r="O570" s="116">
        <v>18.35</v>
      </c>
      <c r="P570" s="116">
        <v>301.37</v>
      </c>
      <c r="Q570" s="116">
        <v>0.93</v>
      </c>
      <c r="R570" s="116">
        <v>0.27</v>
      </c>
      <c r="S570" s="116">
        <v>4.46</v>
      </c>
      <c r="T570" s="116">
        <v>0.03</v>
      </c>
    </row>
    <row r="571" s="86" customFormat="1" ht="15" customHeight="1" spans="1:20">
      <c r="A571" s="118" t="s">
        <v>253</v>
      </c>
      <c r="B571" s="114" t="s">
        <v>254</v>
      </c>
      <c r="C571" s="115">
        <v>63</v>
      </c>
      <c r="D571" s="116">
        <v>9.14</v>
      </c>
      <c r="E571" s="116">
        <v>7.6</v>
      </c>
      <c r="F571" s="116">
        <v>7.73</v>
      </c>
      <c r="G571" s="116">
        <v>135.87</v>
      </c>
      <c r="H571" s="116">
        <v>0.08</v>
      </c>
      <c r="I571" s="117">
        <v>0.4</v>
      </c>
      <c r="J571" s="116">
        <v>2.98</v>
      </c>
      <c r="K571" s="116">
        <v>1023.32</v>
      </c>
      <c r="L571" s="116">
        <v>0.29</v>
      </c>
      <c r="M571" s="116">
        <v>23.81</v>
      </c>
      <c r="N571" s="116">
        <v>117.62</v>
      </c>
      <c r="O571" s="116">
        <v>12.36</v>
      </c>
      <c r="P571" s="116">
        <v>149.77</v>
      </c>
      <c r="Q571" s="116">
        <v>2.04</v>
      </c>
      <c r="R571" s="117">
        <v>8.13</v>
      </c>
      <c r="S571" s="116">
        <v>4.11</v>
      </c>
      <c r="T571" s="116">
        <v>0.05</v>
      </c>
    </row>
    <row r="572" s="86" customFormat="1" ht="15" customHeight="1" spans="1:20">
      <c r="A572" s="113" t="s">
        <v>195</v>
      </c>
      <c r="B572" s="114" t="s">
        <v>106</v>
      </c>
      <c r="C572" s="115">
        <v>110</v>
      </c>
      <c r="D572" s="116">
        <v>3.64</v>
      </c>
      <c r="E572" s="117">
        <v>3.3</v>
      </c>
      <c r="F572" s="116">
        <v>22.48</v>
      </c>
      <c r="G572" s="116">
        <v>133.58</v>
      </c>
      <c r="H572" s="116">
        <v>0.04</v>
      </c>
      <c r="I572" s="116">
        <v>0.01</v>
      </c>
      <c r="J572" s="72"/>
      <c r="K572" s="116">
        <v>14.16</v>
      </c>
      <c r="L572" s="116">
        <v>0.06</v>
      </c>
      <c r="M572" s="116">
        <v>6.92</v>
      </c>
      <c r="N572" s="116">
        <v>27.28</v>
      </c>
      <c r="O572" s="116">
        <v>4.97</v>
      </c>
      <c r="P572" s="116">
        <v>36.24</v>
      </c>
      <c r="Q572" s="117">
        <v>0.5</v>
      </c>
      <c r="R572" s="116">
        <v>0.04</v>
      </c>
      <c r="S572" s="116">
        <v>0.46</v>
      </c>
      <c r="T572" s="116">
        <v>0.01</v>
      </c>
    </row>
    <row r="573" s="86" customFormat="1" ht="15" customHeight="1" spans="1:20">
      <c r="A573" s="118"/>
      <c r="B573" s="114" t="s">
        <v>115</v>
      </c>
      <c r="C573" s="115">
        <v>150</v>
      </c>
      <c r="D573" s="116">
        <v>0.75</v>
      </c>
      <c r="E573" s="116">
        <v>0.15</v>
      </c>
      <c r="F573" s="116">
        <v>15.15</v>
      </c>
      <c r="G573" s="123">
        <v>69</v>
      </c>
      <c r="H573" s="116">
        <v>0.02</v>
      </c>
      <c r="I573" s="116">
        <v>0.02</v>
      </c>
      <c r="J573" s="123">
        <v>3</v>
      </c>
      <c r="K573" s="72"/>
      <c r="L573" s="72"/>
      <c r="M573" s="117">
        <v>10.5</v>
      </c>
      <c r="N573" s="117">
        <v>10.5</v>
      </c>
      <c r="O573" s="123">
        <v>6</v>
      </c>
      <c r="P573" s="123">
        <v>180</v>
      </c>
      <c r="Q573" s="117">
        <v>2.1</v>
      </c>
      <c r="R573" s="72"/>
      <c r="S573" s="117">
        <v>1.5</v>
      </c>
      <c r="T573" s="72"/>
    </row>
    <row r="574" s="86" customFormat="1" ht="15" customHeight="1" spans="1:20">
      <c r="A574" s="118"/>
      <c r="B574" s="114" t="s">
        <v>52</v>
      </c>
      <c r="C574" s="115">
        <v>10</v>
      </c>
      <c r="D574" s="116">
        <v>0.76</v>
      </c>
      <c r="E574" s="116">
        <v>0.08</v>
      </c>
      <c r="F574" s="116">
        <v>4.92</v>
      </c>
      <c r="G574" s="117">
        <v>23.5</v>
      </c>
      <c r="H574" s="116">
        <v>0.01</v>
      </c>
      <c r="I574" s="72"/>
      <c r="J574" s="72"/>
      <c r="K574" s="72"/>
      <c r="L574" s="72"/>
      <c r="M574" s="123">
        <v>2</v>
      </c>
      <c r="N574" s="117">
        <v>6.5</v>
      </c>
      <c r="O574" s="117">
        <v>1.4</v>
      </c>
      <c r="P574" s="117">
        <v>9.3</v>
      </c>
      <c r="Q574" s="116">
        <v>0.11</v>
      </c>
      <c r="R574" s="117">
        <v>0.6</v>
      </c>
      <c r="S574" s="116">
        <v>0.32</v>
      </c>
      <c r="T574" s="72"/>
    </row>
    <row r="575" s="86" customFormat="1" ht="15" customHeight="1" spans="1:20">
      <c r="A575" s="118"/>
      <c r="B575" s="114" t="s">
        <v>122</v>
      </c>
      <c r="C575" s="115">
        <v>10</v>
      </c>
      <c r="D575" s="116">
        <v>0.56</v>
      </c>
      <c r="E575" s="116">
        <v>0.11</v>
      </c>
      <c r="F575" s="116">
        <v>4.94</v>
      </c>
      <c r="G575" s="117">
        <v>23.2</v>
      </c>
      <c r="H575" s="116">
        <v>0.01</v>
      </c>
      <c r="I575" s="72"/>
      <c r="J575" s="72"/>
      <c r="K575" s="72"/>
      <c r="L575" s="72"/>
      <c r="M575" s="117">
        <v>2.3</v>
      </c>
      <c r="N575" s="117">
        <v>10.6</v>
      </c>
      <c r="O575" s="117">
        <v>2.5</v>
      </c>
      <c r="P575" s="117">
        <v>15.5</v>
      </c>
      <c r="Q575" s="116">
        <v>0.31</v>
      </c>
      <c r="R575" s="116">
        <v>0.55</v>
      </c>
      <c r="S575" s="116">
        <v>0.44</v>
      </c>
      <c r="T575" s="72"/>
    </row>
    <row r="576" s="86" customFormat="1" spans="1:20">
      <c r="A576" s="119" t="s">
        <v>196</v>
      </c>
      <c r="B576" s="119"/>
      <c r="C576" s="120">
        <v>553</v>
      </c>
      <c r="D576" s="117">
        <v>19.8</v>
      </c>
      <c r="E576" s="116">
        <v>18.93</v>
      </c>
      <c r="F576" s="116">
        <v>64.14</v>
      </c>
      <c r="G576" s="116">
        <v>510.58</v>
      </c>
      <c r="H576" s="116">
        <v>0.22</v>
      </c>
      <c r="I576" s="116">
        <v>0.51</v>
      </c>
      <c r="J576" s="116">
        <v>18.35</v>
      </c>
      <c r="K576" s="116">
        <v>1133.07</v>
      </c>
      <c r="L576" s="116">
        <v>0.36</v>
      </c>
      <c r="M576" s="116">
        <v>89.96</v>
      </c>
      <c r="N576" s="116">
        <v>248.76</v>
      </c>
      <c r="O576" s="116">
        <v>51.97</v>
      </c>
      <c r="P576" s="116">
        <v>764.63</v>
      </c>
      <c r="Q576" s="116">
        <v>6.33</v>
      </c>
      <c r="R576" s="116">
        <v>9.75</v>
      </c>
      <c r="S576" s="116">
        <v>12.89</v>
      </c>
      <c r="T576" s="117">
        <v>0.1</v>
      </c>
    </row>
    <row r="577" s="86" customFormat="1" spans="1:20">
      <c r="A577" s="121" t="s">
        <v>123</v>
      </c>
      <c r="B577" s="122"/>
      <c r="C577" s="122"/>
      <c r="D577" s="122"/>
      <c r="E577" s="122"/>
      <c r="F577" s="122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33"/>
    </row>
    <row r="578" s="86" customFormat="1" ht="15" customHeight="1" spans="1:20">
      <c r="A578" s="134"/>
      <c r="B578" s="114" t="s">
        <v>125</v>
      </c>
      <c r="C578" s="115">
        <v>30</v>
      </c>
      <c r="D578" s="116">
        <v>2.25</v>
      </c>
      <c r="E578" s="116">
        <v>2.94</v>
      </c>
      <c r="F578" s="116">
        <v>22.32</v>
      </c>
      <c r="G578" s="117">
        <v>125.1</v>
      </c>
      <c r="H578" s="116">
        <v>0.02</v>
      </c>
      <c r="I578" s="116">
        <v>0.02</v>
      </c>
      <c r="J578" s="72"/>
      <c r="K578" s="123">
        <v>3</v>
      </c>
      <c r="L578" s="72"/>
      <c r="M578" s="117">
        <v>8.7</v>
      </c>
      <c r="N578" s="123">
        <v>27</v>
      </c>
      <c r="O578" s="123">
        <v>6</v>
      </c>
      <c r="P578" s="123">
        <v>33</v>
      </c>
      <c r="Q578" s="116">
        <v>0.63</v>
      </c>
      <c r="R578" s="72"/>
      <c r="S578" s="72"/>
      <c r="T578" s="72"/>
    </row>
    <row r="579" s="86" customFormat="1" ht="15" customHeight="1" spans="1:20">
      <c r="A579" s="118"/>
      <c r="B579" s="114" t="s">
        <v>133</v>
      </c>
      <c r="C579" s="115">
        <v>180</v>
      </c>
      <c r="D579" s="116">
        <v>5.22</v>
      </c>
      <c r="E579" s="117">
        <v>4.5</v>
      </c>
      <c r="F579" s="116">
        <v>7.56</v>
      </c>
      <c r="G579" s="117">
        <v>97.2</v>
      </c>
      <c r="H579" s="116">
        <v>0.04</v>
      </c>
      <c r="I579" s="116">
        <v>0.23</v>
      </c>
      <c r="J579" s="116">
        <v>0.54</v>
      </c>
      <c r="K579" s="117">
        <v>39.6</v>
      </c>
      <c r="L579" s="116">
        <v>0.06</v>
      </c>
      <c r="M579" s="117">
        <v>223.2</v>
      </c>
      <c r="N579" s="117">
        <v>165.6</v>
      </c>
      <c r="O579" s="117">
        <v>25.2</v>
      </c>
      <c r="P579" s="117">
        <v>262.8</v>
      </c>
      <c r="Q579" s="116">
        <v>0.18</v>
      </c>
      <c r="R579" s="117">
        <v>1.8</v>
      </c>
      <c r="S579" s="117">
        <v>16.2</v>
      </c>
      <c r="T579" s="116">
        <v>0.04</v>
      </c>
    </row>
    <row r="580" s="86" customFormat="1" spans="1:20">
      <c r="A580" s="119" t="s">
        <v>198</v>
      </c>
      <c r="B580" s="119"/>
      <c r="C580" s="120">
        <v>210</v>
      </c>
      <c r="D580" s="116">
        <v>7.47</v>
      </c>
      <c r="E580" s="116">
        <v>7.44</v>
      </c>
      <c r="F580" s="116">
        <v>29.88</v>
      </c>
      <c r="G580" s="117">
        <v>222.3</v>
      </c>
      <c r="H580" s="116">
        <v>0.06</v>
      </c>
      <c r="I580" s="116">
        <v>0.25</v>
      </c>
      <c r="J580" s="116">
        <v>0.54</v>
      </c>
      <c r="K580" s="117">
        <v>42.6</v>
      </c>
      <c r="L580" s="116">
        <v>0.06</v>
      </c>
      <c r="M580" s="117">
        <v>231.9</v>
      </c>
      <c r="N580" s="117">
        <v>192.6</v>
      </c>
      <c r="O580" s="117">
        <v>31.2</v>
      </c>
      <c r="P580" s="117">
        <v>295.8</v>
      </c>
      <c r="Q580" s="116">
        <v>0.81</v>
      </c>
      <c r="R580" s="117">
        <v>1.8</v>
      </c>
      <c r="S580" s="117">
        <v>16.2</v>
      </c>
      <c r="T580" s="116">
        <v>0.04</v>
      </c>
    </row>
    <row r="581" s="86" customFormat="1" spans="1:20">
      <c r="A581" s="121" t="s">
        <v>134</v>
      </c>
      <c r="B581" s="122"/>
      <c r="C581" s="122"/>
      <c r="D581" s="122"/>
      <c r="E581" s="122"/>
      <c r="F581" s="122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33"/>
    </row>
    <row r="582" s="86" customFormat="1" ht="15" customHeight="1" spans="1:20">
      <c r="A582" s="113" t="s">
        <v>271</v>
      </c>
      <c r="B582" s="114" t="s">
        <v>67</v>
      </c>
      <c r="C582" s="115">
        <v>30</v>
      </c>
      <c r="D582" s="116">
        <v>0.21</v>
      </c>
      <c r="E582" s="116">
        <v>1.03</v>
      </c>
      <c r="F582" s="116">
        <v>0.57</v>
      </c>
      <c r="G582" s="116">
        <v>12.29</v>
      </c>
      <c r="H582" s="116">
        <v>0.01</v>
      </c>
      <c r="I582" s="116">
        <v>0.01</v>
      </c>
      <c r="J582" s="117">
        <v>2.1</v>
      </c>
      <c r="K582" s="123">
        <v>3</v>
      </c>
      <c r="L582" s="72"/>
      <c r="M582" s="116">
        <v>7.27</v>
      </c>
      <c r="N582" s="117">
        <v>12.7</v>
      </c>
      <c r="O582" s="116">
        <v>4.22</v>
      </c>
      <c r="P582" s="116">
        <v>42.31</v>
      </c>
      <c r="Q582" s="116">
        <v>0.18</v>
      </c>
      <c r="R582" s="116">
        <v>0.09</v>
      </c>
      <c r="S582" s="117">
        <v>0.9</v>
      </c>
      <c r="T582" s="72"/>
    </row>
    <row r="583" s="86" customFormat="1" ht="15" customHeight="1" spans="1:20">
      <c r="A583" s="113" t="s">
        <v>200</v>
      </c>
      <c r="B583" s="114" t="s">
        <v>313</v>
      </c>
      <c r="C583" s="115">
        <v>73</v>
      </c>
      <c r="D583" s="116">
        <v>9.91</v>
      </c>
      <c r="E583" s="116">
        <v>5.3</v>
      </c>
      <c r="F583" s="116">
        <v>9.07</v>
      </c>
      <c r="G583" s="116">
        <v>123.1</v>
      </c>
      <c r="H583" s="116">
        <v>0.08</v>
      </c>
      <c r="I583" s="116">
        <v>0.07</v>
      </c>
      <c r="J583" s="116">
        <v>0.31</v>
      </c>
      <c r="K583" s="116">
        <v>23.26</v>
      </c>
      <c r="L583" s="116">
        <v>0.06</v>
      </c>
      <c r="M583" s="116">
        <v>40.41</v>
      </c>
      <c r="N583" s="116">
        <v>124.75</v>
      </c>
      <c r="O583" s="116">
        <v>19.36</v>
      </c>
      <c r="P583" s="116">
        <v>188.39</v>
      </c>
      <c r="Q583" s="116">
        <v>0.55</v>
      </c>
      <c r="R583" s="116">
        <v>12.44</v>
      </c>
      <c r="S583" s="116">
        <v>64.76</v>
      </c>
      <c r="T583" s="116">
        <v>0.29</v>
      </c>
    </row>
    <row r="584" s="86" customFormat="1" ht="15" customHeight="1" spans="1:20">
      <c r="A584" s="113" t="s">
        <v>229</v>
      </c>
      <c r="B584" s="114" t="s">
        <v>230</v>
      </c>
      <c r="C584" s="115">
        <v>120</v>
      </c>
      <c r="D584" s="116">
        <v>2.98</v>
      </c>
      <c r="E584" s="116">
        <v>4.32</v>
      </c>
      <c r="F584" s="116">
        <v>9.54</v>
      </c>
      <c r="G584" s="116">
        <v>89.58</v>
      </c>
      <c r="H584" s="117">
        <v>0.1</v>
      </c>
      <c r="I584" s="117">
        <v>0.1</v>
      </c>
      <c r="J584" s="116">
        <v>25.66</v>
      </c>
      <c r="K584" s="116">
        <v>21.44</v>
      </c>
      <c r="L584" s="116">
        <v>0.08</v>
      </c>
      <c r="M584" s="116">
        <v>35.35</v>
      </c>
      <c r="N584" s="116">
        <v>65.97</v>
      </c>
      <c r="O584" s="116">
        <v>21.56</v>
      </c>
      <c r="P584" s="116">
        <v>343.19</v>
      </c>
      <c r="Q584" s="116">
        <v>1.31</v>
      </c>
      <c r="R584" s="116">
        <v>0.67</v>
      </c>
      <c r="S584" s="116">
        <v>4.82</v>
      </c>
      <c r="T584" s="116">
        <v>0.01</v>
      </c>
    </row>
    <row r="585" s="86" customFormat="1" ht="15" customHeight="1" spans="1:20">
      <c r="A585" s="118" t="s">
        <v>203</v>
      </c>
      <c r="B585" s="114" t="s">
        <v>231</v>
      </c>
      <c r="C585" s="115">
        <v>180</v>
      </c>
      <c r="D585" s="116">
        <v>1.55</v>
      </c>
      <c r="E585" s="116">
        <v>1.61</v>
      </c>
      <c r="F585" s="116">
        <v>10.37</v>
      </c>
      <c r="G585" s="116">
        <v>62.68</v>
      </c>
      <c r="H585" s="116">
        <v>0.02</v>
      </c>
      <c r="I585" s="116">
        <v>0.08</v>
      </c>
      <c r="J585" s="117">
        <v>0.7</v>
      </c>
      <c r="K585" s="116">
        <v>11.25</v>
      </c>
      <c r="L585" s="116">
        <v>0.02</v>
      </c>
      <c r="M585" s="116">
        <v>62.72</v>
      </c>
      <c r="N585" s="116">
        <v>49.12</v>
      </c>
      <c r="O585" s="117">
        <v>9.2</v>
      </c>
      <c r="P585" s="116">
        <v>85.64</v>
      </c>
      <c r="Q585" s="116">
        <v>0.48</v>
      </c>
      <c r="R585" s="117">
        <v>0.5</v>
      </c>
      <c r="S585" s="117">
        <v>4.5</v>
      </c>
      <c r="T585" s="116">
        <v>0.01</v>
      </c>
    </row>
    <row r="586" s="86" customFormat="1" ht="15" customHeight="1" spans="1:20">
      <c r="A586" s="118"/>
      <c r="B586" s="114" t="s">
        <v>52</v>
      </c>
      <c r="C586" s="115">
        <v>20</v>
      </c>
      <c r="D586" s="116">
        <v>1.52</v>
      </c>
      <c r="E586" s="116">
        <v>0.16</v>
      </c>
      <c r="F586" s="116">
        <v>9.84</v>
      </c>
      <c r="G586" s="123">
        <v>47</v>
      </c>
      <c r="H586" s="116">
        <v>0.02</v>
      </c>
      <c r="I586" s="116">
        <v>0.01</v>
      </c>
      <c r="J586" s="72"/>
      <c r="K586" s="72"/>
      <c r="L586" s="72"/>
      <c r="M586" s="123">
        <v>4</v>
      </c>
      <c r="N586" s="123">
        <v>13</v>
      </c>
      <c r="O586" s="117">
        <v>2.8</v>
      </c>
      <c r="P586" s="117">
        <v>18.6</v>
      </c>
      <c r="Q586" s="116">
        <v>0.22</v>
      </c>
      <c r="R586" s="117">
        <v>1.2</v>
      </c>
      <c r="S586" s="116">
        <v>0.64</v>
      </c>
      <c r="T586" s="72"/>
    </row>
    <row r="587" s="86" customFormat="1" spans="1:20">
      <c r="A587" s="119" t="s">
        <v>205</v>
      </c>
      <c r="B587" s="119"/>
      <c r="C587" s="120">
        <v>423</v>
      </c>
      <c r="D587" s="116">
        <v>16.17</v>
      </c>
      <c r="E587" s="116">
        <v>12.42</v>
      </c>
      <c r="F587" s="116">
        <v>39.39</v>
      </c>
      <c r="G587" s="116">
        <v>334.65</v>
      </c>
      <c r="H587" s="116">
        <v>0.23</v>
      </c>
      <c r="I587" s="116">
        <v>0.27</v>
      </c>
      <c r="J587" s="116">
        <v>28.77</v>
      </c>
      <c r="K587" s="116">
        <v>58.95</v>
      </c>
      <c r="L587" s="116">
        <v>0.16</v>
      </c>
      <c r="M587" s="116">
        <v>149.75</v>
      </c>
      <c r="N587" s="116">
        <v>265.54</v>
      </c>
      <c r="O587" s="116">
        <v>57.14</v>
      </c>
      <c r="P587" s="116">
        <v>678.13</v>
      </c>
      <c r="Q587" s="116">
        <v>2.74</v>
      </c>
      <c r="R587" s="117">
        <v>14.9</v>
      </c>
      <c r="S587" s="116">
        <v>75.62</v>
      </c>
      <c r="T587" s="116">
        <v>0.31</v>
      </c>
    </row>
    <row r="588" s="86" customFormat="1" spans="1:20">
      <c r="A588" s="119" t="s">
        <v>206</v>
      </c>
      <c r="B588" s="119"/>
      <c r="C588" s="125">
        <v>1646</v>
      </c>
      <c r="D588" s="117">
        <v>55.4</v>
      </c>
      <c r="E588" s="116">
        <v>52.65</v>
      </c>
      <c r="F588" s="116">
        <v>186.17</v>
      </c>
      <c r="G588" s="116">
        <v>1454.37</v>
      </c>
      <c r="H588" s="116">
        <v>0.64</v>
      </c>
      <c r="I588" s="116">
        <v>1.38</v>
      </c>
      <c r="J588" s="116">
        <v>54.68</v>
      </c>
      <c r="K588" s="116">
        <v>1330.78</v>
      </c>
      <c r="L588" s="116">
        <v>0.84</v>
      </c>
      <c r="M588" s="116">
        <v>818.57</v>
      </c>
      <c r="N588" s="116">
        <v>974.11</v>
      </c>
      <c r="O588" s="116">
        <v>188.95</v>
      </c>
      <c r="P588" s="116">
        <v>2221.21</v>
      </c>
      <c r="Q588" s="117">
        <v>12.9</v>
      </c>
      <c r="R588" s="116">
        <v>30.88</v>
      </c>
      <c r="S588" s="116">
        <v>124.41</v>
      </c>
      <c r="T588" s="117">
        <v>0.5</v>
      </c>
    </row>
    <row r="589" s="86" customFormat="1" spans="1:20">
      <c r="A589" s="126"/>
      <c r="B589" s="127"/>
      <c r="C589" s="127"/>
      <c r="D589" s="4"/>
      <c r="E589" s="4"/>
      <c r="F589" s="4"/>
      <c r="G589" s="4"/>
      <c r="H589" s="4"/>
      <c r="I589" s="4"/>
      <c r="J589" s="4"/>
      <c r="K589" s="131"/>
      <c r="L589" s="131"/>
      <c r="M589" s="131"/>
      <c r="N589" s="131"/>
      <c r="O589" s="131"/>
      <c r="P589" s="131"/>
      <c r="Q589" s="131"/>
      <c r="R589" s="131"/>
      <c r="S589" s="131"/>
      <c r="T589" s="131"/>
    </row>
    <row r="590" s="86" customFormat="1" spans="1:20">
      <c r="A590" s="128"/>
      <c r="B590" s="128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28"/>
      <c r="N590" s="128"/>
      <c r="O590" s="128"/>
      <c r="P590" s="92"/>
      <c r="Q590" s="92"/>
      <c r="R590" s="92"/>
      <c r="S590" s="92"/>
      <c r="T590" s="92"/>
    </row>
    <row r="591" s="86" customFormat="1" customHeight="1" spans="1:20">
      <c r="A591" s="129"/>
      <c r="B591" s="127"/>
      <c r="C591" s="127"/>
      <c r="D591" s="95"/>
      <c r="E591" s="96"/>
      <c r="F591" s="4"/>
      <c r="G591" s="4"/>
      <c r="H591" s="95"/>
      <c r="I591" s="95"/>
      <c r="J591" s="95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="86" customFormat="1" spans="1:20">
      <c r="A592" s="127"/>
      <c r="B592" s="127"/>
      <c r="C592" s="130"/>
      <c r="D592" s="130"/>
      <c r="E592" s="4"/>
      <c r="F592" s="4"/>
      <c r="G592" s="4"/>
      <c r="H592" s="95"/>
      <c r="I592" s="95"/>
      <c r="J592" s="95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="86" customFormat="1" customHeight="1" spans="1:20">
      <c r="A593" s="99" t="s">
        <v>158</v>
      </c>
      <c r="B593" s="99" t="s">
        <v>159</v>
      </c>
      <c r="C593" s="100" t="s">
        <v>160</v>
      </c>
      <c r="D593" s="101" t="s">
        <v>161</v>
      </c>
      <c r="E593" s="101"/>
      <c r="F593" s="101"/>
      <c r="G593" s="102" t="s">
        <v>162</v>
      </c>
      <c r="H593" s="101" t="s">
        <v>163</v>
      </c>
      <c r="I593" s="101"/>
      <c r="J593" s="101"/>
      <c r="K593" s="101"/>
      <c r="L593" s="101"/>
      <c r="M593" s="101" t="s">
        <v>164</v>
      </c>
      <c r="N593" s="101"/>
      <c r="O593" s="101"/>
      <c r="P593" s="101"/>
      <c r="Q593" s="101"/>
      <c r="R593" s="101"/>
      <c r="S593" s="101"/>
      <c r="T593" s="101"/>
    </row>
    <row r="594" s="86" customFormat="1" spans="1:20">
      <c r="A594" s="103"/>
      <c r="B594" s="103"/>
      <c r="C594" s="104"/>
      <c r="D594" s="101" t="s">
        <v>165</v>
      </c>
      <c r="E594" s="101" t="s">
        <v>166</v>
      </c>
      <c r="F594" s="101" t="s">
        <v>167</v>
      </c>
      <c r="G594" s="105"/>
      <c r="H594" s="101" t="s">
        <v>168</v>
      </c>
      <c r="I594" s="101" t="s">
        <v>169</v>
      </c>
      <c r="J594" s="101" t="s">
        <v>170</v>
      </c>
      <c r="K594" s="101" t="s">
        <v>171</v>
      </c>
      <c r="L594" s="101" t="s">
        <v>172</v>
      </c>
      <c r="M594" s="101" t="s">
        <v>173</v>
      </c>
      <c r="N594" s="101" t="s">
        <v>174</v>
      </c>
      <c r="O594" s="101" t="s">
        <v>175</v>
      </c>
      <c r="P594" s="101" t="s">
        <v>176</v>
      </c>
      <c r="Q594" s="101" t="s">
        <v>177</v>
      </c>
      <c r="R594" s="101" t="s">
        <v>178</v>
      </c>
      <c r="S594" s="101" t="s">
        <v>179</v>
      </c>
      <c r="T594" s="101" t="s">
        <v>180</v>
      </c>
    </row>
    <row r="595" s="86" customFormat="1" spans="1:20">
      <c r="A595" s="106">
        <v>1</v>
      </c>
      <c r="B595" s="107">
        <v>2</v>
      </c>
      <c r="C595" s="107">
        <v>3</v>
      </c>
      <c r="D595" s="108">
        <v>4</v>
      </c>
      <c r="E595" s="108">
        <v>5</v>
      </c>
      <c r="F595" s="108">
        <v>6</v>
      </c>
      <c r="G595" s="108">
        <v>7</v>
      </c>
      <c r="H595" s="108">
        <v>8</v>
      </c>
      <c r="I595" s="108">
        <v>9</v>
      </c>
      <c r="J595" s="108">
        <v>10</v>
      </c>
      <c r="K595" s="108">
        <v>11</v>
      </c>
      <c r="L595" s="108">
        <v>12</v>
      </c>
      <c r="M595" s="108">
        <v>13</v>
      </c>
      <c r="N595" s="108">
        <v>14</v>
      </c>
      <c r="O595" s="108">
        <v>15</v>
      </c>
      <c r="P595" s="108">
        <v>16</v>
      </c>
      <c r="Q595" s="108">
        <v>17</v>
      </c>
      <c r="R595" s="108">
        <v>18</v>
      </c>
      <c r="S595" s="108">
        <v>19</v>
      </c>
      <c r="T595" s="108">
        <v>20</v>
      </c>
    </row>
    <row r="596" s="86" customFormat="1" spans="1:20">
      <c r="A596" s="109" t="s">
        <v>181</v>
      </c>
      <c r="B596" s="110" t="s">
        <v>182</v>
      </c>
      <c r="C596" s="110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</row>
    <row r="597" s="86" customFormat="1" spans="1:20">
      <c r="A597" s="109" t="s">
        <v>183</v>
      </c>
      <c r="B597" s="110">
        <v>4</v>
      </c>
      <c r="C597" s="110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</row>
    <row r="598" s="86" customFormat="1" spans="1:20">
      <c r="A598" s="111" t="s">
        <v>184</v>
      </c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32"/>
    </row>
    <row r="599" s="86" customFormat="1" ht="15" customHeight="1" spans="1:20">
      <c r="A599" s="113" t="s">
        <v>185</v>
      </c>
      <c r="B599" s="114" t="s">
        <v>27</v>
      </c>
      <c r="C599" s="115">
        <v>5</v>
      </c>
      <c r="D599" s="116">
        <v>0.03</v>
      </c>
      <c r="E599" s="116">
        <v>4.13</v>
      </c>
      <c r="F599" s="116">
        <v>0.04</v>
      </c>
      <c r="G599" s="117">
        <v>37.4</v>
      </c>
      <c r="H599" s="72"/>
      <c r="I599" s="116">
        <v>0.01</v>
      </c>
      <c r="J599" s="72"/>
      <c r="K599" s="117">
        <v>29.5</v>
      </c>
      <c r="L599" s="116">
        <v>0.08</v>
      </c>
      <c r="M599" s="117">
        <v>0.6</v>
      </c>
      <c r="N599" s="116">
        <v>0.95</v>
      </c>
      <c r="O599" s="72"/>
      <c r="P599" s="116">
        <v>0.75</v>
      </c>
      <c r="Q599" s="116">
        <v>0.01</v>
      </c>
      <c r="R599" s="116">
        <v>0.05</v>
      </c>
      <c r="S599" s="72"/>
      <c r="T599" s="72"/>
    </row>
    <row r="600" s="86" customFormat="1" ht="15" customHeight="1" spans="1:20">
      <c r="A600" s="113" t="s">
        <v>186</v>
      </c>
      <c r="B600" s="114" t="s">
        <v>28</v>
      </c>
      <c r="C600" s="115">
        <v>10</v>
      </c>
      <c r="D600" s="116">
        <v>2.32</v>
      </c>
      <c r="E600" s="116">
        <v>2.95</v>
      </c>
      <c r="F600" s="72"/>
      <c r="G600" s="117">
        <v>36.4</v>
      </c>
      <c r="H600" s="72"/>
      <c r="I600" s="116">
        <v>0.03</v>
      </c>
      <c r="J600" s="116">
        <v>0.07</v>
      </c>
      <c r="K600" s="117">
        <v>28.8</v>
      </c>
      <c r="L600" s="117">
        <v>0.1</v>
      </c>
      <c r="M600" s="123">
        <v>88</v>
      </c>
      <c r="N600" s="123">
        <v>50</v>
      </c>
      <c r="O600" s="117">
        <v>3.5</v>
      </c>
      <c r="P600" s="117">
        <v>8.8</v>
      </c>
      <c r="Q600" s="117">
        <v>0.1</v>
      </c>
      <c r="R600" s="116">
        <v>1.45</v>
      </c>
      <c r="S600" s="117">
        <v>0.9</v>
      </c>
      <c r="T600" s="72"/>
    </row>
    <row r="601" s="86" customFormat="1" ht="15" customHeight="1" spans="1:20">
      <c r="A601" s="113" t="s">
        <v>187</v>
      </c>
      <c r="B601" s="114" t="s">
        <v>32</v>
      </c>
      <c r="C601" s="115">
        <v>150</v>
      </c>
      <c r="D601" s="116">
        <v>6.24</v>
      </c>
      <c r="E601" s="116">
        <v>3.96</v>
      </c>
      <c r="F601" s="116">
        <v>29.42</v>
      </c>
      <c r="G601" s="116">
        <v>178.23</v>
      </c>
      <c r="H601" s="116">
        <v>0.09</v>
      </c>
      <c r="I601" s="116">
        <v>0.17</v>
      </c>
      <c r="J601" s="116">
        <v>0.78</v>
      </c>
      <c r="K601" s="116">
        <v>51.09</v>
      </c>
      <c r="L601" s="116">
        <v>0.05</v>
      </c>
      <c r="M601" s="116">
        <v>145.66</v>
      </c>
      <c r="N601" s="117">
        <v>154.1</v>
      </c>
      <c r="O601" s="116">
        <v>40.72</v>
      </c>
      <c r="P601" s="116">
        <v>325.04</v>
      </c>
      <c r="Q601" s="116">
        <v>0.86</v>
      </c>
      <c r="R601" s="116">
        <v>3.29</v>
      </c>
      <c r="S601" s="116">
        <v>10.56</v>
      </c>
      <c r="T601" s="116">
        <v>0.03</v>
      </c>
    </row>
    <row r="602" s="86" customFormat="1" ht="15" customHeight="1" spans="1:20">
      <c r="A602" s="113" t="s">
        <v>188</v>
      </c>
      <c r="B602" s="114" t="s">
        <v>46</v>
      </c>
      <c r="C602" s="115">
        <v>180</v>
      </c>
      <c r="D602" s="117">
        <v>0.1</v>
      </c>
      <c r="E602" s="116">
        <v>0.01</v>
      </c>
      <c r="F602" s="116">
        <v>8.02</v>
      </c>
      <c r="G602" s="116">
        <v>32.68</v>
      </c>
      <c r="H602" s="72"/>
      <c r="I602" s="116">
        <v>0.01</v>
      </c>
      <c r="J602" s="116">
        <v>0.05</v>
      </c>
      <c r="K602" s="116">
        <v>0.25</v>
      </c>
      <c r="L602" s="72"/>
      <c r="M602" s="116">
        <v>2.72</v>
      </c>
      <c r="N602" s="116">
        <v>4.12</v>
      </c>
      <c r="O602" s="117">
        <v>2.2</v>
      </c>
      <c r="P602" s="116">
        <v>12.64</v>
      </c>
      <c r="Q602" s="116">
        <v>0.43</v>
      </c>
      <c r="R602" s="72"/>
      <c r="S602" s="72"/>
      <c r="T602" s="72"/>
    </row>
    <row r="603" s="86" customFormat="1" ht="15" customHeight="1" spans="1:20">
      <c r="A603" s="118"/>
      <c r="B603" s="114" t="s">
        <v>52</v>
      </c>
      <c r="C603" s="115">
        <v>15</v>
      </c>
      <c r="D603" s="116">
        <v>1.14</v>
      </c>
      <c r="E603" s="116">
        <v>0.12</v>
      </c>
      <c r="F603" s="116">
        <v>7.38</v>
      </c>
      <c r="G603" s="116">
        <v>35.25</v>
      </c>
      <c r="H603" s="116">
        <v>0.02</v>
      </c>
      <c r="I603" s="72"/>
      <c r="J603" s="72"/>
      <c r="K603" s="72"/>
      <c r="L603" s="72"/>
      <c r="M603" s="123">
        <v>3</v>
      </c>
      <c r="N603" s="116">
        <v>9.75</v>
      </c>
      <c r="O603" s="117">
        <v>2.1</v>
      </c>
      <c r="P603" s="116">
        <v>13.95</v>
      </c>
      <c r="Q603" s="116">
        <v>0.17</v>
      </c>
      <c r="R603" s="117">
        <v>0.9</v>
      </c>
      <c r="S603" s="116">
        <v>0.48</v>
      </c>
      <c r="T603" s="72"/>
    </row>
    <row r="604" s="86" customFormat="1" spans="1:20">
      <c r="A604" s="119" t="s">
        <v>189</v>
      </c>
      <c r="B604" s="119"/>
      <c r="C604" s="120">
        <v>360</v>
      </c>
      <c r="D604" s="116">
        <v>9.83</v>
      </c>
      <c r="E604" s="116">
        <v>11.17</v>
      </c>
      <c r="F604" s="116">
        <v>44.86</v>
      </c>
      <c r="G604" s="116">
        <v>319.96</v>
      </c>
      <c r="H604" s="116">
        <v>0.11</v>
      </c>
      <c r="I604" s="116">
        <v>0.22</v>
      </c>
      <c r="J604" s="117">
        <v>0.9</v>
      </c>
      <c r="K604" s="116">
        <v>109.64</v>
      </c>
      <c r="L604" s="116">
        <v>0.23</v>
      </c>
      <c r="M604" s="116">
        <v>239.98</v>
      </c>
      <c r="N604" s="116">
        <v>218.92</v>
      </c>
      <c r="O604" s="116">
        <v>48.52</v>
      </c>
      <c r="P604" s="116">
        <v>361.18</v>
      </c>
      <c r="Q604" s="116">
        <v>1.57</v>
      </c>
      <c r="R604" s="116">
        <v>5.69</v>
      </c>
      <c r="S604" s="116">
        <v>11.94</v>
      </c>
      <c r="T604" s="116">
        <v>0.03</v>
      </c>
    </row>
    <row r="605" s="86" customFormat="1" spans="1:20">
      <c r="A605" s="121" t="s">
        <v>53</v>
      </c>
      <c r="B605" s="122"/>
      <c r="C605" s="122"/>
      <c r="D605" s="122"/>
      <c r="E605" s="122"/>
      <c r="F605" s="122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33"/>
    </row>
    <row r="606" s="86" customFormat="1" ht="15" customHeight="1" spans="1:20">
      <c r="A606" s="118" t="s">
        <v>190</v>
      </c>
      <c r="B606" s="114" t="s">
        <v>54</v>
      </c>
      <c r="C606" s="113">
        <v>100</v>
      </c>
      <c r="D606" s="117">
        <v>0.8</v>
      </c>
      <c r="E606" s="117">
        <v>0.2</v>
      </c>
      <c r="F606" s="117">
        <v>7.5</v>
      </c>
      <c r="G606" s="123">
        <v>38</v>
      </c>
      <c r="H606" s="116">
        <v>0.06</v>
      </c>
      <c r="I606" s="116">
        <v>0.03</v>
      </c>
      <c r="J606" s="123">
        <v>38</v>
      </c>
      <c r="K606" s="123">
        <v>10</v>
      </c>
      <c r="L606" s="72"/>
      <c r="M606" s="123">
        <v>35</v>
      </c>
      <c r="N606" s="123">
        <v>17</v>
      </c>
      <c r="O606" s="123">
        <v>11</v>
      </c>
      <c r="P606" s="123">
        <v>155</v>
      </c>
      <c r="Q606" s="117">
        <v>0.1</v>
      </c>
      <c r="R606" s="117">
        <v>0.1</v>
      </c>
      <c r="S606" s="117">
        <v>0.3</v>
      </c>
      <c r="T606" s="116">
        <v>0.15</v>
      </c>
    </row>
    <row r="607" s="86" customFormat="1" spans="1:20">
      <c r="A607" s="119" t="s">
        <v>191</v>
      </c>
      <c r="B607" s="119"/>
      <c r="C607" s="106">
        <v>100</v>
      </c>
      <c r="D607" s="117">
        <v>0.8</v>
      </c>
      <c r="E607" s="117">
        <v>0.2</v>
      </c>
      <c r="F607" s="117">
        <v>7.5</v>
      </c>
      <c r="G607" s="123">
        <v>38</v>
      </c>
      <c r="H607" s="116">
        <v>0.06</v>
      </c>
      <c r="I607" s="116">
        <v>0.03</v>
      </c>
      <c r="J607" s="123">
        <v>38</v>
      </c>
      <c r="K607" s="123">
        <v>10</v>
      </c>
      <c r="L607" s="72"/>
      <c r="M607" s="123">
        <v>35</v>
      </c>
      <c r="N607" s="123">
        <v>17</v>
      </c>
      <c r="O607" s="123">
        <v>11</v>
      </c>
      <c r="P607" s="123">
        <v>155</v>
      </c>
      <c r="Q607" s="117">
        <v>0.1</v>
      </c>
      <c r="R607" s="117">
        <v>0.1</v>
      </c>
      <c r="S607" s="117">
        <v>0.3</v>
      </c>
      <c r="T607" s="116">
        <v>0.15</v>
      </c>
    </row>
    <row r="608" s="86" customFormat="1" spans="1:20">
      <c r="A608" s="121" t="s">
        <v>59</v>
      </c>
      <c r="B608" s="122"/>
      <c r="C608" s="122"/>
      <c r="D608" s="122"/>
      <c r="E608" s="122"/>
      <c r="F608" s="122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33"/>
    </row>
    <row r="609" s="86" customFormat="1" ht="15" customHeight="1" spans="1:20">
      <c r="A609" s="118" t="s">
        <v>259</v>
      </c>
      <c r="B609" s="114" t="s">
        <v>72</v>
      </c>
      <c r="C609" s="115">
        <v>30</v>
      </c>
      <c r="D609" s="116">
        <v>0.36</v>
      </c>
      <c r="E609" s="116">
        <v>1.05</v>
      </c>
      <c r="F609" s="116">
        <v>1.41</v>
      </c>
      <c r="G609" s="116">
        <v>17.04</v>
      </c>
      <c r="H609" s="116">
        <v>0.02</v>
      </c>
      <c r="I609" s="116">
        <v>0.06</v>
      </c>
      <c r="J609" s="123">
        <v>23</v>
      </c>
      <c r="K609" s="116">
        <v>51.05</v>
      </c>
      <c r="L609" s="72"/>
      <c r="M609" s="116">
        <v>5.67</v>
      </c>
      <c r="N609" s="117">
        <v>8.6</v>
      </c>
      <c r="O609" s="116">
        <v>5.01</v>
      </c>
      <c r="P609" s="116">
        <v>73.82</v>
      </c>
      <c r="Q609" s="116">
        <v>0.25</v>
      </c>
      <c r="R609" s="117">
        <v>0.1</v>
      </c>
      <c r="S609" s="116">
        <v>0.71</v>
      </c>
      <c r="T609" s="116">
        <v>0.01</v>
      </c>
    </row>
    <row r="610" s="86" customFormat="1" ht="15" customHeight="1" spans="1:20">
      <c r="A610" s="113" t="s">
        <v>287</v>
      </c>
      <c r="B610" s="114" t="s">
        <v>83</v>
      </c>
      <c r="C610" s="115">
        <v>175</v>
      </c>
      <c r="D610" s="116">
        <v>5.26</v>
      </c>
      <c r="E610" s="116">
        <v>5.25</v>
      </c>
      <c r="F610" s="117">
        <v>12.3</v>
      </c>
      <c r="G610" s="116">
        <v>117.47</v>
      </c>
      <c r="H610" s="116">
        <v>0.06</v>
      </c>
      <c r="I610" s="116">
        <v>0.05</v>
      </c>
      <c r="J610" s="116">
        <v>3.62</v>
      </c>
      <c r="K610" s="116">
        <v>119.09</v>
      </c>
      <c r="L610" s="72"/>
      <c r="M610" s="116">
        <v>12.09</v>
      </c>
      <c r="N610" s="116">
        <v>61.78</v>
      </c>
      <c r="O610" s="116">
        <v>15.95</v>
      </c>
      <c r="P610" s="116">
        <v>242.04</v>
      </c>
      <c r="Q610" s="116">
        <v>0.81</v>
      </c>
      <c r="R610" s="116">
        <v>3.99</v>
      </c>
      <c r="S610" s="116">
        <v>3.39</v>
      </c>
      <c r="T610" s="116">
        <v>0.04</v>
      </c>
    </row>
    <row r="611" s="86" customFormat="1" ht="15" customHeight="1" spans="1:20">
      <c r="A611" s="113" t="s">
        <v>282</v>
      </c>
      <c r="B611" s="114" t="s">
        <v>283</v>
      </c>
      <c r="C611" s="115">
        <v>70</v>
      </c>
      <c r="D611" s="116">
        <v>10.05</v>
      </c>
      <c r="E611" s="116">
        <v>7.55</v>
      </c>
      <c r="F611" s="116">
        <v>6.67</v>
      </c>
      <c r="G611" s="116">
        <v>135.19</v>
      </c>
      <c r="H611" s="116">
        <v>0.08</v>
      </c>
      <c r="I611" s="116">
        <v>0.08</v>
      </c>
      <c r="J611" s="117">
        <v>0.66</v>
      </c>
      <c r="K611" s="72">
        <v>6.21</v>
      </c>
      <c r="L611" s="72">
        <v>0</v>
      </c>
      <c r="M611" s="116">
        <v>11.25</v>
      </c>
      <c r="N611" s="117">
        <v>89.15</v>
      </c>
      <c r="O611" s="116">
        <v>14.94</v>
      </c>
      <c r="P611" s="116">
        <v>165.82</v>
      </c>
      <c r="Q611" s="116">
        <v>0.72</v>
      </c>
      <c r="R611" s="116">
        <v>10.79</v>
      </c>
      <c r="S611" s="116">
        <v>4.22</v>
      </c>
      <c r="T611" s="116">
        <v>0.03</v>
      </c>
    </row>
    <row r="612" s="86" customFormat="1" ht="15" customHeight="1" spans="1:20">
      <c r="A612" s="134" t="s">
        <v>257</v>
      </c>
      <c r="B612" s="114" t="s">
        <v>111</v>
      </c>
      <c r="C612" s="115">
        <v>120</v>
      </c>
      <c r="D612" s="116">
        <v>3.49</v>
      </c>
      <c r="E612" s="116">
        <v>4.23</v>
      </c>
      <c r="F612" s="116">
        <v>13.74</v>
      </c>
      <c r="G612" s="116">
        <v>108.72</v>
      </c>
      <c r="H612" s="117">
        <v>0.1</v>
      </c>
      <c r="I612" s="116">
        <v>0.12</v>
      </c>
      <c r="J612" s="116">
        <v>21.81</v>
      </c>
      <c r="K612" s="116">
        <v>566.35</v>
      </c>
      <c r="L612" s="116">
        <v>0.03</v>
      </c>
      <c r="M612" s="116">
        <v>59.45</v>
      </c>
      <c r="N612" s="116">
        <v>93.17</v>
      </c>
      <c r="O612" s="116">
        <v>37.26</v>
      </c>
      <c r="P612" s="116">
        <v>482.91</v>
      </c>
      <c r="Q612" s="116">
        <v>1.06</v>
      </c>
      <c r="R612" s="117">
        <v>1.1</v>
      </c>
      <c r="S612" s="116">
        <v>5.77</v>
      </c>
      <c r="T612" s="116">
        <v>0.04</v>
      </c>
    </row>
    <row r="613" s="86" customFormat="1" ht="15" customHeight="1" spans="1:20">
      <c r="A613" s="124"/>
      <c r="B613" s="114" t="s">
        <v>115</v>
      </c>
      <c r="C613" s="115">
        <v>150</v>
      </c>
      <c r="D613" s="116">
        <v>0.75</v>
      </c>
      <c r="E613" s="116">
        <v>0.15</v>
      </c>
      <c r="F613" s="116">
        <v>15.15</v>
      </c>
      <c r="G613" s="123">
        <v>69</v>
      </c>
      <c r="H613" s="116">
        <v>0.02</v>
      </c>
      <c r="I613" s="116">
        <v>0.02</v>
      </c>
      <c r="J613" s="123">
        <v>3</v>
      </c>
      <c r="K613" s="72"/>
      <c r="L613" s="72"/>
      <c r="M613" s="117">
        <v>10.5</v>
      </c>
      <c r="N613" s="117">
        <v>10.5</v>
      </c>
      <c r="O613" s="123">
        <v>6</v>
      </c>
      <c r="P613" s="123">
        <v>180</v>
      </c>
      <c r="Q613" s="117">
        <v>2.1</v>
      </c>
      <c r="R613" s="72"/>
      <c r="S613" s="117">
        <v>1.5</v>
      </c>
      <c r="T613" s="72"/>
    </row>
    <row r="614" s="86" customFormat="1" ht="15" customHeight="1" spans="1:20">
      <c r="A614" s="118"/>
      <c r="B614" s="114" t="s">
        <v>52</v>
      </c>
      <c r="C614" s="115">
        <v>10</v>
      </c>
      <c r="D614" s="116">
        <v>0.76</v>
      </c>
      <c r="E614" s="116">
        <v>0.08</v>
      </c>
      <c r="F614" s="116">
        <v>4.92</v>
      </c>
      <c r="G614" s="117">
        <v>23.5</v>
      </c>
      <c r="H614" s="116">
        <v>0.01</v>
      </c>
      <c r="I614" s="72"/>
      <c r="J614" s="72"/>
      <c r="K614" s="72"/>
      <c r="L614" s="72"/>
      <c r="M614" s="123">
        <v>2</v>
      </c>
      <c r="N614" s="117">
        <v>6.5</v>
      </c>
      <c r="O614" s="117">
        <v>1.4</v>
      </c>
      <c r="P614" s="117">
        <v>9.3</v>
      </c>
      <c r="Q614" s="116">
        <v>0.11</v>
      </c>
      <c r="R614" s="117">
        <v>0.6</v>
      </c>
      <c r="S614" s="116">
        <v>0.32</v>
      </c>
      <c r="T614" s="72"/>
    </row>
    <row r="615" s="86" customFormat="1" ht="15" customHeight="1" spans="1:20">
      <c r="A615" s="118"/>
      <c r="B615" s="114" t="s">
        <v>122</v>
      </c>
      <c r="C615" s="115">
        <v>10</v>
      </c>
      <c r="D615" s="116">
        <v>0.56</v>
      </c>
      <c r="E615" s="116">
        <v>0.11</v>
      </c>
      <c r="F615" s="116">
        <v>4.94</v>
      </c>
      <c r="G615" s="117">
        <v>23.2</v>
      </c>
      <c r="H615" s="116">
        <v>0.01</v>
      </c>
      <c r="I615" s="72"/>
      <c r="J615" s="72"/>
      <c r="K615" s="72"/>
      <c r="L615" s="72"/>
      <c r="M615" s="117">
        <v>2.3</v>
      </c>
      <c r="N615" s="117">
        <v>10.6</v>
      </c>
      <c r="O615" s="117">
        <v>2.5</v>
      </c>
      <c r="P615" s="117">
        <v>15.5</v>
      </c>
      <c r="Q615" s="116">
        <v>0.31</v>
      </c>
      <c r="R615" s="116">
        <v>0.55</v>
      </c>
      <c r="S615" s="116">
        <v>0.44</v>
      </c>
      <c r="T615" s="72"/>
    </row>
    <row r="616" s="86" customFormat="1" spans="1:20">
      <c r="A616" s="119" t="s">
        <v>196</v>
      </c>
      <c r="B616" s="119"/>
      <c r="C616" s="120">
        <v>565</v>
      </c>
      <c r="D616" s="116">
        <v>21.23</v>
      </c>
      <c r="E616" s="116">
        <v>18.42</v>
      </c>
      <c r="F616" s="116">
        <v>59.13</v>
      </c>
      <c r="G616" s="116">
        <v>494.12</v>
      </c>
      <c r="H616" s="117">
        <v>0.3</v>
      </c>
      <c r="I616" s="116">
        <v>0.33</v>
      </c>
      <c r="J616" s="116">
        <v>52.09</v>
      </c>
      <c r="K616" s="117">
        <v>742.7</v>
      </c>
      <c r="L616" s="116">
        <v>0.03</v>
      </c>
      <c r="M616" s="116">
        <v>103.26</v>
      </c>
      <c r="N616" s="117">
        <v>280.3</v>
      </c>
      <c r="O616" s="116">
        <v>83.06</v>
      </c>
      <c r="P616" s="116">
        <v>1169.39</v>
      </c>
      <c r="Q616" s="116">
        <v>5.36</v>
      </c>
      <c r="R616" s="116">
        <v>17.13</v>
      </c>
      <c r="S616" s="116">
        <v>16.35</v>
      </c>
      <c r="T616" s="116">
        <v>0.12</v>
      </c>
    </row>
    <row r="617" s="86" customFormat="1" spans="1:20">
      <c r="A617" s="121" t="s">
        <v>123</v>
      </c>
      <c r="B617" s="122"/>
      <c r="C617" s="122"/>
      <c r="D617" s="122"/>
      <c r="E617" s="122"/>
      <c r="F617" s="122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33"/>
    </row>
    <row r="618" s="86" customFormat="1" ht="15" customHeight="1" spans="1:20">
      <c r="A618" s="113" t="s">
        <v>197</v>
      </c>
      <c r="B618" s="114" t="s">
        <v>124</v>
      </c>
      <c r="C618" s="115">
        <v>50</v>
      </c>
      <c r="D618" s="116">
        <v>5.35</v>
      </c>
      <c r="E618" s="116">
        <v>3.55</v>
      </c>
      <c r="F618" s="116">
        <v>16.73</v>
      </c>
      <c r="G618" s="116">
        <v>119.95</v>
      </c>
      <c r="H618" s="116">
        <v>0.04</v>
      </c>
      <c r="I618" s="116">
        <v>0.06</v>
      </c>
      <c r="J618" s="116">
        <v>0.05</v>
      </c>
      <c r="K618" s="116">
        <v>15.13</v>
      </c>
      <c r="L618" s="116">
        <v>0.11</v>
      </c>
      <c r="M618" s="116">
        <v>33.74</v>
      </c>
      <c r="N618" s="116">
        <v>57.77</v>
      </c>
      <c r="O618" s="116">
        <v>7.43</v>
      </c>
      <c r="P618" s="116">
        <v>48.66</v>
      </c>
      <c r="Q618" s="116">
        <v>0.42</v>
      </c>
      <c r="R618" s="116">
        <v>6.18</v>
      </c>
      <c r="S618" s="116">
        <v>2.44</v>
      </c>
      <c r="T618" s="116">
        <v>0.01</v>
      </c>
    </row>
    <row r="619" s="86" customFormat="1" ht="15" customHeight="1" spans="1:20">
      <c r="A619" s="118"/>
      <c r="B619" s="114" t="s">
        <v>129</v>
      </c>
      <c r="C619" s="115">
        <v>180</v>
      </c>
      <c r="D619" s="116">
        <v>5.04</v>
      </c>
      <c r="E619" s="117">
        <v>4.5</v>
      </c>
      <c r="F619" s="117">
        <v>23.4</v>
      </c>
      <c r="G619" s="117">
        <v>154.8</v>
      </c>
      <c r="H619" s="116">
        <v>0.05</v>
      </c>
      <c r="I619" s="116">
        <v>0.23</v>
      </c>
      <c r="J619" s="116">
        <v>2.88</v>
      </c>
      <c r="K619" s="117">
        <v>41.4</v>
      </c>
      <c r="L619" s="116">
        <v>0.05</v>
      </c>
      <c r="M619" s="117">
        <v>196.2</v>
      </c>
      <c r="N619" s="123">
        <v>153</v>
      </c>
      <c r="O619" s="117">
        <v>21.6</v>
      </c>
      <c r="P619" s="117">
        <v>221.4</v>
      </c>
      <c r="Q619" s="116">
        <v>0.18</v>
      </c>
      <c r="R619" s="117">
        <v>3.6</v>
      </c>
      <c r="S619" s="117">
        <v>16.2</v>
      </c>
      <c r="T619" s="116">
        <v>0.04</v>
      </c>
    </row>
    <row r="620" s="86" customFormat="1" spans="1:20">
      <c r="A620" s="119" t="s">
        <v>198</v>
      </c>
      <c r="B620" s="119"/>
      <c r="C620" s="120">
        <v>230</v>
      </c>
      <c r="D620" s="116">
        <v>10.39</v>
      </c>
      <c r="E620" s="116">
        <v>8.05</v>
      </c>
      <c r="F620" s="116">
        <v>40.13</v>
      </c>
      <c r="G620" s="116">
        <v>274.75</v>
      </c>
      <c r="H620" s="116">
        <v>0.09</v>
      </c>
      <c r="I620" s="116">
        <v>0.29</v>
      </c>
      <c r="J620" s="116">
        <v>2.93</v>
      </c>
      <c r="K620" s="116">
        <v>56.53</v>
      </c>
      <c r="L620" s="116">
        <v>0.16</v>
      </c>
      <c r="M620" s="116">
        <v>229.94</v>
      </c>
      <c r="N620" s="116">
        <v>210.77</v>
      </c>
      <c r="O620" s="116">
        <v>29.03</v>
      </c>
      <c r="P620" s="116">
        <v>270.06</v>
      </c>
      <c r="Q620" s="117">
        <v>0.6</v>
      </c>
      <c r="R620" s="116">
        <v>9.78</v>
      </c>
      <c r="S620" s="116">
        <v>18.64</v>
      </c>
      <c r="T620" s="116">
        <v>0.05</v>
      </c>
    </row>
    <row r="621" s="86" customFormat="1" spans="1:20">
      <c r="A621" s="121" t="s">
        <v>134</v>
      </c>
      <c r="B621" s="122"/>
      <c r="C621" s="122"/>
      <c r="D621" s="122"/>
      <c r="E621" s="122"/>
      <c r="F621" s="122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33"/>
    </row>
    <row r="622" s="86" customFormat="1" ht="15" customHeight="1" spans="1:20">
      <c r="A622" s="118" t="s">
        <v>314</v>
      </c>
      <c r="B622" s="114" t="s">
        <v>31</v>
      </c>
      <c r="C622" s="115">
        <v>30</v>
      </c>
      <c r="D622" s="116">
        <v>0.21</v>
      </c>
      <c r="E622" s="116">
        <v>0.03</v>
      </c>
      <c r="F622" s="116">
        <v>0.57</v>
      </c>
      <c r="G622" s="117">
        <v>3.3</v>
      </c>
      <c r="H622" s="116">
        <v>0.01</v>
      </c>
      <c r="I622" s="116">
        <v>0.01</v>
      </c>
      <c r="J622" s="117">
        <v>2.1</v>
      </c>
      <c r="K622" s="123">
        <v>3</v>
      </c>
      <c r="L622" s="72"/>
      <c r="M622" s="117">
        <v>6.9</v>
      </c>
      <c r="N622" s="117">
        <v>12.6</v>
      </c>
      <c r="O622" s="117">
        <v>4.2</v>
      </c>
      <c r="P622" s="117">
        <v>42.3</v>
      </c>
      <c r="Q622" s="116">
        <v>0.18</v>
      </c>
      <c r="R622" s="116">
        <v>0.09</v>
      </c>
      <c r="S622" s="117">
        <v>0.9</v>
      </c>
      <c r="T622" s="72"/>
    </row>
    <row r="623" s="86" customFormat="1" ht="15" customHeight="1" spans="1:20">
      <c r="A623" s="113" t="s">
        <v>276</v>
      </c>
      <c r="B623" s="114" t="s">
        <v>149</v>
      </c>
      <c r="C623" s="115">
        <v>60</v>
      </c>
      <c r="D623" s="116">
        <v>9.78</v>
      </c>
      <c r="E623" s="116">
        <v>9.83</v>
      </c>
      <c r="F623" s="116">
        <v>2.07</v>
      </c>
      <c r="G623" s="116">
        <v>136.14</v>
      </c>
      <c r="H623" s="116">
        <v>0.03</v>
      </c>
      <c r="I623" s="116">
        <v>0.07</v>
      </c>
      <c r="J623" s="123">
        <v>1</v>
      </c>
      <c r="K623" s="116">
        <v>27.36</v>
      </c>
      <c r="L623" s="72"/>
      <c r="M623" s="116">
        <v>10.54</v>
      </c>
      <c r="N623" s="116">
        <v>84.77</v>
      </c>
      <c r="O623" s="116">
        <v>10.64</v>
      </c>
      <c r="P623" s="116">
        <v>113.84</v>
      </c>
      <c r="Q623" s="116">
        <v>0.87</v>
      </c>
      <c r="R623" s="116">
        <v>10.73</v>
      </c>
      <c r="S623" s="116">
        <v>3.25</v>
      </c>
      <c r="T623" s="116">
        <v>0.06</v>
      </c>
    </row>
    <row r="624" s="86" customFormat="1" ht="15" customHeight="1" spans="1:20">
      <c r="A624" s="113" t="s">
        <v>218</v>
      </c>
      <c r="B624" s="114" t="s">
        <v>108</v>
      </c>
      <c r="C624" s="115">
        <v>110</v>
      </c>
      <c r="D624" s="116">
        <v>4.28</v>
      </c>
      <c r="E624" s="116">
        <v>3.95</v>
      </c>
      <c r="F624" s="116">
        <v>18.74</v>
      </c>
      <c r="G624" s="116">
        <v>126.89</v>
      </c>
      <c r="H624" s="116">
        <v>0.11</v>
      </c>
      <c r="I624" s="116">
        <v>0.06</v>
      </c>
      <c r="J624" s="72"/>
      <c r="K624" s="116">
        <v>14.59</v>
      </c>
      <c r="L624" s="116">
        <v>0.06</v>
      </c>
      <c r="M624" s="116">
        <v>7.41</v>
      </c>
      <c r="N624" s="116">
        <v>94.13</v>
      </c>
      <c r="O624" s="117">
        <v>63.4</v>
      </c>
      <c r="P624" s="116">
        <v>114.06</v>
      </c>
      <c r="Q624" s="116">
        <v>2.11</v>
      </c>
      <c r="R624" s="116">
        <v>1.84</v>
      </c>
      <c r="S624" s="116">
        <v>1.05</v>
      </c>
      <c r="T624" s="116">
        <v>0.01</v>
      </c>
    </row>
    <row r="625" s="86" customFormat="1" ht="15" customHeight="1" spans="1:20">
      <c r="A625" s="118" t="s">
        <v>245</v>
      </c>
      <c r="B625" s="114" t="s">
        <v>246</v>
      </c>
      <c r="C625" s="115">
        <v>180</v>
      </c>
      <c r="D625" s="116">
        <v>0.15</v>
      </c>
      <c r="E625" s="116">
        <v>0.02</v>
      </c>
      <c r="F625" s="116">
        <v>8.65</v>
      </c>
      <c r="G625" s="117">
        <v>35.8</v>
      </c>
      <c r="H625" s="72"/>
      <c r="I625" s="116">
        <v>0.01</v>
      </c>
      <c r="J625" s="116">
        <v>0.95</v>
      </c>
      <c r="K625" s="116">
        <v>1.27</v>
      </c>
      <c r="L625" s="72"/>
      <c r="M625" s="116">
        <v>4.94</v>
      </c>
      <c r="N625" s="116">
        <v>5.92</v>
      </c>
      <c r="O625" s="116">
        <v>3.76</v>
      </c>
      <c r="P625" s="123">
        <v>28</v>
      </c>
      <c r="Q625" s="116">
        <v>0.46</v>
      </c>
      <c r="R625" s="116">
        <v>0.01</v>
      </c>
      <c r="S625" s="116">
        <v>0.12</v>
      </c>
      <c r="T625" s="72"/>
    </row>
    <row r="626" s="86" customFormat="1" ht="15" customHeight="1" spans="1:20">
      <c r="A626" s="118"/>
      <c r="B626" s="114" t="s">
        <v>52</v>
      </c>
      <c r="C626" s="115">
        <v>20</v>
      </c>
      <c r="D626" s="116">
        <v>1.52</v>
      </c>
      <c r="E626" s="116">
        <v>0.16</v>
      </c>
      <c r="F626" s="116">
        <v>9.84</v>
      </c>
      <c r="G626" s="123">
        <v>47</v>
      </c>
      <c r="H626" s="116">
        <v>0.02</v>
      </c>
      <c r="I626" s="116">
        <v>0.01</v>
      </c>
      <c r="J626" s="72"/>
      <c r="K626" s="72"/>
      <c r="L626" s="72"/>
      <c r="M626" s="123">
        <v>4</v>
      </c>
      <c r="N626" s="123">
        <v>13</v>
      </c>
      <c r="O626" s="117">
        <v>2.8</v>
      </c>
      <c r="P626" s="117">
        <v>18.6</v>
      </c>
      <c r="Q626" s="116">
        <v>0.22</v>
      </c>
      <c r="R626" s="117">
        <v>1.2</v>
      </c>
      <c r="S626" s="116">
        <v>0.64</v>
      </c>
      <c r="T626" s="72"/>
    </row>
    <row r="627" s="86" customFormat="1" spans="1:20">
      <c r="A627" s="119" t="s">
        <v>205</v>
      </c>
      <c r="B627" s="119"/>
      <c r="C627" s="120">
        <v>400</v>
      </c>
      <c r="D627" s="116">
        <v>15.94</v>
      </c>
      <c r="E627" s="116">
        <v>13.99</v>
      </c>
      <c r="F627" s="116">
        <v>39.87</v>
      </c>
      <c r="G627" s="116">
        <v>349.13</v>
      </c>
      <c r="H627" s="116">
        <v>0.17</v>
      </c>
      <c r="I627" s="116">
        <v>0.16</v>
      </c>
      <c r="J627" s="116">
        <v>4.05</v>
      </c>
      <c r="K627" s="116">
        <v>46.22</v>
      </c>
      <c r="L627" s="116">
        <v>0.06</v>
      </c>
      <c r="M627" s="116">
        <v>33.79</v>
      </c>
      <c r="N627" s="116">
        <v>210.42</v>
      </c>
      <c r="O627" s="117">
        <v>84.8</v>
      </c>
      <c r="P627" s="117">
        <v>316.8</v>
      </c>
      <c r="Q627" s="116">
        <v>3.84</v>
      </c>
      <c r="R627" s="116">
        <v>13.87</v>
      </c>
      <c r="S627" s="116">
        <v>5.96</v>
      </c>
      <c r="T627" s="116">
        <v>0.07</v>
      </c>
    </row>
    <row r="628" s="86" customFormat="1" spans="1:20">
      <c r="A628" s="119" t="s">
        <v>206</v>
      </c>
      <c r="B628" s="119"/>
      <c r="C628" s="125">
        <v>1655</v>
      </c>
      <c r="D628" s="116">
        <v>58.19</v>
      </c>
      <c r="E628" s="116">
        <v>51.83</v>
      </c>
      <c r="F628" s="116">
        <v>191.49</v>
      </c>
      <c r="G628" s="116">
        <v>1475.96</v>
      </c>
      <c r="H628" s="116">
        <v>0.73</v>
      </c>
      <c r="I628" s="116">
        <v>1.03</v>
      </c>
      <c r="J628" s="116">
        <v>97.97</v>
      </c>
      <c r="K628" s="116">
        <v>965.09</v>
      </c>
      <c r="L628" s="116">
        <v>0.48</v>
      </c>
      <c r="M628" s="116">
        <v>641.97</v>
      </c>
      <c r="N628" s="116">
        <v>937.41</v>
      </c>
      <c r="O628" s="116">
        <v>256.41</v>
      </c>
      <c r="P628" s="116">
        <v>2272.43</v>
      </c>
      <c r="Q628" s="116">
        <v>11.47</v>
      </c>
      <c r="R628" s="116">
        <v>46.57</v>
      </c>
      <c r="S628" s="116">
        <v>53.19</v>
      </c>
      <c r="T628" s="116">
        <v>0.42</v>
      </c>
    </row>
    <row r="629" s="86" customFormat="1" spans="1:20">
      <c r="A629" s="126"/>
      <c r="B629" s="127"/>
      <c r="C629" s="127"/>
      <c r="D629" s="4"/>
      <c r="E629" s="4"/>
      <c r="F629" s="4"/>
      <c r="G629" s="4"/>
      <c r="H629" s="4"/>
      <c r="I629" s="4"/>
      <c r="J629" s="4"/>
      <c r="K629" s="131"/>
      <c r="L629" s="131"/>
      <c r="M629" s="131"/>
      <c r="N629" s="131"/>
      <c r="O629" s="131"/>
      <c r="P629" s="131"/>
      <c r="Q629" s="131"/>
      <c r="R629" s="131"/>
      <c r="S629" s="131"/>
      <c r="T629" s="131"/>
    </row>
    <row r="630" s="86" customFormat="1" spans="1:20">
      <c r="A630" s="128"/>
      <c r="B630" s="128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28"/>
      <c r="N630" s="128"/>
      <c r="O630" s="128"/>
      <c r="P630" s="92"/>
      <c r="Q630" s="92"/>
      <c r="R630" s="92"/>
      <c r="S630" s="92"/>
      <c r="T630" s="92"/>
    </row>
    <row r="631" s="86" customFormat="1" customHeight="1" spans="1:20">
      <c r="A631" s="129"/>
      <c r="B631" s="127"/>
      <c r="C631" s="127"/>
      <c r="D631" s="95"/>
      <c r="E631" s="96"/>
      <c r="F631" s="4"/>
      <c r="G631" s="4"/>
      <c r="H631" s="95"/>
      <c r="I631" s="95"/>
      <c r="J631" s="95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="86" customFormat="1" spans="1:20">
      <c r="A632" s="127"/>
      <c r="B632" s="127"/>
      <c r="C632" s="130"/>
      <c r="D632" s="130"/>
      <c r="E632" s="4"/>
      <c r="F632" s="4"/>
      <c r="G632" s="4"/>
      <c r="H632" s="95"/>
      <c r="I632" s="95"/>
      <c r="J632" s="95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="86" customFormat="1" customHeight="1" spans="1:20">
      <c r="A633" s="99" t="s">
        <v>158</v>
      </c>
      <c r="B633" s="99" t="s">
        <v>159</v>
      </c>
      <c r="C633" s="100" t="s">
        <v>160</v>
      </c>
      <c r="D633" s="101" t="s">
        <v>161</v>
      </c>
      <c r="E633" s="101"/>
      <c r="F633" s="101"/>
      <c r="G633" s="102" t="s">
        <v>162</v>
      </c>
      <c r="H633" s="101" t="s">
        <v>163</v>
      </c>
      <c r="I633" s="101"/>
      <c r="J633" s="101"/>
      <c r="K633" s="101"/>
      <c r="L633" s="101"/>
      <c r="M633" s="101" t="s">
        <v>164</v>
      </c>
      <c r="N633" s="101"/>
      <c r="O633" s="101"/>
      <c r="P633" s="101"/>
      <c r="Q633" s="101"/>
      <c r="R633" s="101"/>
      <c r="S633" s="101"/>
      <c r="T633" s="101"/>
    </row>
    <row r="634" s="86" customFormat="1" spans="1:20">
      <c r="A634" s="103"/>
      <c r="B634" s="103"/>
      <c r="C634" s="104"/>
      <c r="D634" s="101" t="s">
        <v>165</v>
      </c>
      <c r="E634" s="101" t="s">
        <v>166</v>
      </c>
      <c r="F634" s="101" t="s">
        <v>167</v>
      </c>
      <c r="G634" s="105"/>
      <c r="H634" s="101" t="s">
        <v>168</v>
      </c>
      <c r="I634" s="101" t="s">
        <v>169</v>
      </c>
      <c r="J634" s="101" t="s">
        <v>170</v>
      </c>
      <c r="K634" s="101" t="s">
        <v>171</v>
      </c>
      <c r="L634" s="101" t="s">
        <v>172</v>
      </c>
      <c r="M634" s="101" t="s">
        <v>173</v>
      </c>
      <c r="N634" s="101" t="s">
        <v>174</v>
      </c>
      <c r="O634" s="101" t="s">
        <v>175</v>
      </c>
      <c r="P634" s="101" t="s">
        <v>176</v>
      </c>
      <c r="Q634" s="101" t="s">
        <v>177</v>
      </c>
      <c r="R634" s="101" t="s">
        <v>178</v>
      </c>
      <c r="S634" s="101" t="s">
        <v>179</v>
      </c>
      <c r="T634" s="101" t="s">
        <v>180</v>
      </c>
    </row>
    <row r="635" s="86" customFormat="1" spans="1:20">
      <c r="A635" s="106">
        <v>1</v>
      </c>
      <c r="B635" s="107">
        <v>2</v>
      </c>
      <c r="C635" s="107">
        <v>3</v>
      </c>
      <c r="D635" s="108">
        <v>4</v>
      </c>
      <c r="E635" s="108">
        <v>5</v>
      </c>
      <c r="F635" s="108">
        <v>6</v>
      </c>
      <c r="G635" s="108">
        <v>7</v>
      </c>
      <c r="H635" s="108">
        <v>8</v>
      </c>
      <c r="I635" s="108">
        <v>9</v>
      </c>
      <c r="J635" s="108">
        <v>10</v>
      </c>
      <c r="K635" s="108">
        <v>11</v>
      </c>
      <c r="L635" s="108">
        <v>12</v>
      </c>
      <c r="M635" s="108">
        <v>13</v>
      </c>
      <c r="N635" s="108">
        <v>14</v>
      </c>
      <c r="O635" s="108">
        <v>15</v>
      </c>
      <c r="P635" s="108">
        <v>16</v>
      </c>
      <c r="Q635" s="108">
        <v>17</v>
      </c>
      <c r="R635" s="108">
        <v>18</v>
      </c>
      <c r="S635" s="108">
        <v>19</v>
      </c>
      <c r="T635" s="108">
        <v>20</v>
      </c>
    </row>
    <row r="636" s="86" customFormat="1" spans="1:20">
      <c r="A636" s="109" t="s">
        <v>181</v>
      </c>
      <c r="B636" s="110" t="s">
        <v>207</v>
      </c>
      <c r="C636" s="110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</row>
    <row r="637" s="86" customFormat="1" spans="1:20">
      <c r="A637" s="109" t="s">
        <v>183</v>
      </c>
      <c r="B637" s="110">
        <v>4</v>
      </c>
      <c r="C637" s="110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</row>
    <row r="638" s="86" customFormat="1" spans="1:20">
      <c r="A638" s="111" t="s">
        <v>184</v>
      </c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32"/>
    </row>
    <row r="639" s="86" customFormat="1" ht="15" customHeight="1" spans="1:20">
      <c r="A639" s="118" t="s">
        <v>199</v>
      </c>
      <c r="B639" s="114" t="s">
        <v>29</v>
      </c>
      <c r="C639" s="115">
        <v>50</v>
      </c>
      <c r="D639" s="116">
        <v>1.55</v>
      </c>
      <c r="E639" s="117">
        <v>0.1</v>
      </c>
      <c r="F639" s="116">
        <v>3.25</v>
      </c>
      <c r="G639" s="123">
        <v>20</v>
      </c>
      <c r="H639" s="116">
        <v>0.06</v>
      </c>
      <c r="I639" s="116">
        <v>0.03</v>
      </c>
      <c r="J639" s="123">
        <v>5</v>
      </c>
      <c r="K639" s="123">
        <v>25</v>
      </c>
      <c r="L639" s="72"/>
      <c r="M639" s="123">
        <v>10</v>
      </c>
      <c r="N639" s="123">
        <v>31</v>
      </c>
      <c r="O639" s="117">
        <v>10.5</v>
      </c>
      <c r="P639" s="117">
        <v>49.5</v>
      </c>
      <c r="Q639" s="116">
        <v>0.35</v>
      </c>
      <c r="R639" s="116">
        <v>0.65</v>
      </c>
      <c r="S639" s="116">
        <v>0.35</v>
      </c>
      <c r="T639" s="72"/>
    </row>
    <row r="640" s="86" customFormat="1" ht="15" customHeight="1" spans="1:20">
      <c r="A640" s="113" t="s">
        <v>315</v>
      </c>
      <c r="B640" s="114" t="s">
        <v>38</v>
      </c>
      <c r="C640" s="115">
        <v>100</v>
      </c>
      <c r="D640" s="116">
        <v>13.45</v>
      </c>
      <c r="E640" s="117">
        <v>12.9</v>
      </c>
      <c r="F640" s="116">
        <v>2.08</v>
      </c>
      <c r="G640" s="116">
        <v>179.25</v>
      </c>
      <c r="H640" s="116">
        <v>0.06</v>
      </c>
      <c r="I640" s="116">
        <v>0.38</v>
      </c>
      <c r="J640" s="117">
        <v>0.2</v>
      </c>
      <c r="K640" s="116">
        <v>162.38</v>
      </c>
      <c r="L640" s="116">
        <v>2.09</v>
      </c>
      <c r="M640" s="116">
        <v>143.23</v>
      </c>
      <c r="N640" s="116">
        <v>212.84</v>
      </c>
      <c r="O640" s="116">
        <v>16.32</v>
      </c>
      <c r="P640" s="116">
        <v>152.98</v>
      </c>
      <c r="Q640" s="116">
        <v>2.06</v>
      </c>
      <c r="R640" s="116">
        <v>25.65</v>
      </c>
      <c r="S640" s="116">
        <v>19.25</v>
      </c>
      <c r="T640" s="116">
        <v>0.05</v>
      </c>
    </row>
    <row r="641" s="86" customFormat="1" ht="15" customHeight="1" spans="1:20">
      <c r="A641" s="113" t="s">
        <v>209</v>
      </c>
      <c r="B641" s="114" t="s">
        <v>47</v>
      </c>
      <c r="C641" s="115">
        <v>180</v>
      </c>
      <c r="D641" s="116">
        <v>0.15</v>
      </c>
      <c r="E641" s="116">
        <v>0.02</v>
      </c>
      <c r="F641" s="117">
        <v>8.2</v>
      </c>
      <c r="G641" s="116">
        <v>34.72</v>
      </c>
      <c r="H641" s="72"/>
      <c r="I641" s="116">
        <v>0.01</v>
      </c>
      <c r="J641" s="116">
        <v>2.45</v>
      </c>
      <c r="K641" s="116">
        <v>0.37</v>
      </c>
      <c r="L641" s="72"/>
      <c r="M641" s="116">
        <v>5.12</v>
      </c>
      <c r="N641" s="116">
        <v>5.44</v>
      </c>
      <c r="O641" s="116">
        <v>2.92</v>
      </c>
      <c r="P641" s="116">
        <v>22.42</v>
      </c>
      <c r="Q641" s="116">
        <v>0.47</v>
      </c>
      <c r="R641" s="116">
        <v>0.02</v>
      </c>
      <c r="S641" s="116">
        <v>0.01</v>
      </c>
      <c r="T641" s="72"/>
    </row>
    <row r="642" s="86" customFormat="1" ht="15" customHeight="1" spans="1:20">
      <c r="A642" s="118"/>
      <c r="B642" s="114" t="s">
        <v>52</v>
      </c>
      <c r="C642" s="115">
        <v>50</v>
      </c>
      <c r="D642" s="117">
        <v>3.8</v>
      </c>
      <c r="E642" s="117">
        <v>0.4</v>
      </c>
      <c r="F642" s="117">
        <v>24.6</v>
      </c>
      <c r="G642" s="117">
        <v>117.5</v>
      </c>
      <c r="H642" s="116">
        <v>0.06</v>
      </c>
      <c r="I642" s="116">
        <v>0.02</v>
      </c>
      <c r="J642" s="72"/>
      <c r="K642" s="72"/>
      <c r="L642" s="72"/>
      <c r="M642" s="123">
        <v>10</v>
      </c>
      <c r="N642" s="117">
        <v>32.5</v>
      </c>
      <c r="O642" s="123">
        <v>7</v>
      </c>
      <c r="P642" s="117">
        <v>46.5</v>
      </c>
      <c r="Q642" s="116">
        <v>0.55</v>
      </c>
      <c r="R642" s="123">
        <v>3</v>
      </c>
      <c r="S642" s="117">
        <v>1.6</v>
      </c>
      <c r="T642" s="116">
        <v>0.01</v>
      </c>
    </row>
    <row r="643" s="86" customFormat="1" spans="1:20">
      <c r="A643" s="119" t="s">
        <v>189</v>
      </c>
      <c r="B643" s="119"/>
      <c r="C643" s="120">
        <v>380</v>
      </c>
      <c r="D643" s="116">
        <v>18.95</v>
      </c>
      <c r="E643" s="116">
        <v>13.42</v>
      </c>
      <c r="F643" s="116">
        <v>38.13</v>
      </c>
      <c r="G643" s="116">
        <v>351.47</v>
      </c>
      <c r="H643" s="116">
        <v>0.18</v>
      </c>
      <c r="I643" s="116">
        <v>0.44</v>
      </c>
      <c r="J643" s="116">
        <v>7.65</v>
      </c>
      <c r="K643" s="116">
        <v>187.75</v>
      </c>
      <c r="L643" s="116">
        <v>2.09</v>
      </c>
      <c r="M643" s="116">
        <v>168.35</v>
      </c>
      <c r="N643" s="116">
        <v>281.78</v>
      </c>
      <c r="O643" s="116">
        <v>36.74</v>
      </c>
      <c r="P643" s="117">
        <v>271.4</v>
      </c>
      <c r="Q643" s="116">
        <v>3.43</v>
      </c>
      <c r="R643" s="116">
        <v>29.32</v>
      </c>
      <c r="S643" s="116">
        <v>21.21</v>
      </c>
      <c r="T643" s="116">
        <v>0.06</v>
      </c>
    </row>
    <row r="644" s="86" customFormat="1" spans="1:20">
      <c r="A644" s="121" t="s">
        <v>53</v>
      </c>
      <c r="B644" s="122"/>
      <c r="C644" s="122"/>
      <c r="D644" s="122"/>
      <c r="E644" s="122"/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33"/>
    </row>
    <row r="645" s="86" customFormat="1" ht="15" customHeight="1" spans="1:20">
      <c r="A645" s="118" t="s">
        <v>279</v>
      </c>
      <c r="B645" s="114" t="s">
        <v>55</v>
      </c>
      <c r="C645" s="113">
        <v>100</v>
      </c>
      <c r="D645" s="117">
        <v>0.4</v>
      </c>
      <c r="E645" s="117">
        <v>0.4</v>
      </c>
      <c r="F645" s="117">
        <v>9.8</v>
      </c>
      <c r="G645" s="123">
        <v>47</v>
      </c>
      <c r="H645" s="116">
        <v>0.03</v>
      </c>
      <c r="I645" s="116">
        <v>0.02</v>
      </c>
      <c r="J645" s="123">
        <v>10</v>
      </c>
      <c r="K645" s="123">
        <v>5</v>
      </c>
      <c r="L645" s="72"/>
      <c r="M645" s="123">
        <v>16</v>
      </c>
      <c r="N645" s="123">
        <v>11</v>
      </c>
      <c r="O645" s="123">
        <v>9</v>
      </c>
      <c r="P645" s="123">
        <v>278</v>
      </c>
      <c r="Q645" s="117">
        <v>2.2</v>
      </c>
      <c r="R645" s="117">
        <v>0.3</v>
      </c>
      <c r="S645" s="123">
        <v>2</v>
      </c>
      <c r="T645" s="116">
        <v>0.01</v>
      </c>
    </row>
    <row r="646" s="86" customFormat="1" spans="1:20">
      <c r="A646" s="119" t="s">
        <v>191</v>
      </c>
      <c r="B646" s="119"/>
      <c r="C646" s="106">
        <v>100</v>
      </c>
      <c r="D646" s="117">
        <v>0.4</v>
      </c>
      <c r="E646" s="117">
        <v>0.4</v>
      </c>
      <c r="F646" s="117">
        <v>9.8</v>
      </c>
      <c r="G646" s="123">
        <v>47</v>
      </c>
      <c r="H646" s="116">
        <v>0.03</v>
      </c>
      <c r="I646" s="116">
        <v>0.02</v>
      </c>
      <c r="J646" s="123">
        <v>10</v>
      </c>
      <c r="K646" s="123">
        <v>5</v>
      </c>
      <c r="L646" s="72"/>
      <c r="M646" s="123">
        <v>16</v>
      </c>
      <c r="N646" s="123">
        <v>11</v>
      </c>
      <c r="O646" s="123">
        <v>9</v>
      </c>
      <c r="P646" s="123">
        <v>278</v>
      </c>
      <c r="Q646" s="117">
        <v>2.2</v>
      </c>
      <c r="R646" s="117">
        <v>0.3</v>
      </c>
      <c r="S646" s="123">
        <v>2</v>
      </c>
      <c r="T646" s="116">
        <v>0.01</v>
      </c>
    </row>
    <row r="647" s="86" customFormat="1" spans="1:20">
      <c r="A647" s="121" t="s">
        <v>59</v>
      </c>
      <c r="B647" s="122"/>
      <c r="C647" s="122"/>
      <c r="D647" s="122"/>
      <c r="E647" s="122"/>
      <c r="F647" s="122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33"/>
    </row>
    <row r="648" s="86" customFormat="1" ht="15" customHeight="1" spans="1:20">
      <c r="A648" s="113" t="s">
        <v>192</v>
      </c>
      <c r="B648" s="114" t="s">
        <v>60</v>
      </c>
      <c r="C648" s="115">
        <v>30</v>
      </c>
      <c r="D648" s="116">
        <v>0.53</v>
      </c>
      <c r="E648" s="116">
        <v>2.06</v>
      </c>
      <c r="F648" s="116">
        <v>2.73</v>
      </c>
      <c r="G648" s="116">
        <v>31.53</v>
      </c>
      <c r="H648" s="116">
        <v>0.02</v>
      </c>
      <c r="I648" s="116">
        <v>0.01</v>
      </c>
      <c r="J648" s="116">
        <v>2.59</v>
      </c>
      <c r="K648" s="116">
        <v>72.22</v>
      </c>
      <c r="L648" s="72"/>
      <c r="M648" s="116">
        <v>7.73</v>
      </c>
      <c r="N648" s="116">
        <v>14.64</v>
      </c>
      <c r="O648" s="116">
        <v>6.49</v>
      </c>
      <c r="P648" s="116">
        <v>88.52</v>
      </c>
      <c r="Q648" s="116">
        <v>0.23</v>
      </c>
      <c r="R648" s="116">
        <v>0.12</v>
      </c>
      <c r="S648" s="116">
        <v>1.02</v>
      </c>
      <c r="T648" s="116">
        <v>0.01</v>
      </c>
    </row>
    <row r="649" s="86" customFormat="1" ht="15" customHeight="1" spans="1:20">
      <c r="A649" s="118" t="s">
        <v>281</v>
      </c>
      <c r="B649" s="114" t="s">
        <v>86</v>
      </c>
      <c r="C649" s="115">
        <v>180</v>
      </c>
      <c r="D649" s="116">
        <v>2.27</v>
      </c>
      <c r="E649" s="116">
        <v>4.79</v>
      </c>
      <c r="F649" s="116">
        <v>4.77</v>
      </c>
      <c r="G649" s="116">
        <v>73.35</v>
      </c>
      <c r="H649" s="116">
        <v>0.05</v>
      </c>
      <c r="I649" s="116">
        <v>0.09</v>
      </c>
      <c r="J649" s="116">
        <v>26.31</v>
      </c>
      <c r="K649" s="116">
        <v>25.65</v>
      </c>
      <c r="L649" s="116">
        <v>0.08</v>
      </c>
      <c r="M649" s="116">
        <v>36.22</v>
      </c>
      <c r="N649" s="116">
        <v>48.89</v>
      </c>
      <c r="O649" s="116">
        <v>14.32</v>
      </c>
      <c r="P649" s="116">
        <v>191.49</v>
      </c>
      <c r="Q649" s="116">
        <v>0.49</v>
      </c>
      <c r="R649" s="116">
        <v>1.24</v>
      </c>
      <c r="S649" s="116">
        <v>0.59</v>
      </c>
      <c r="T649" s="72"/>
    </row>
    <row r="650" s="86" customFormat="1" ht="15" customHeight="1" spans="1:20">
      <c r="A650" s="113" t="s">
        <v>194</v>
      </c>
      <c r="B650" s="114" t="s">
        <v>89</v>
      </c>
      <c r="C650" s="115">
        <v>60</v>
      </c>
      <c r="D650" s="116">
        <v>10.63</v>
      </c>
      <c r="E650" s="116">
        <v>8.37</v>
      </c>
      <c r="F650" s="117">
        <v>1.8</v>
      </c>
      <c r="G650" s="116">
        <v>126.98</v>
      </c>
      <c r="H650" s="116">
        <v>0.06</v>
      </c>
      <c r="I650" s="116">
        <v>0.12</v>
      </c>
      <c r="J650" s="116">
        <v>0.16</v>
      </c>
      <c r="K650" s="116">
        <v>87.41</v>
      </c>
      <c r="L650" s="116">
        <v>0.02</v>
      </c>
      <c r="M650" s="116">
        <v>24.72</v>
      </c>
      <c r="N650" s="116">
        <v>110.94</v>
      </c>
      <c r="O650" s="117">
        <v>17.8</v>
      </c>
      <c r="P650" s="116">
        <v>196.44</v>
      </c>
      <c r="Q650" s="116">
        <v>1.08</v>
      </c>
      <c r="R650" s="116">
        <v>13.55</v>
      </c>
      <c r="S650" s="116">
        <v>5.98</v>
      </c>
      <c r="T650" s="116">
        <v>0.03</v>
      </c>
    </row>
    <row r="651" s="86" customFormat="1" ht="15" customHeight="1" spans="1:20">
      <c r="A651" s="113" t="s">
        <v>218</v>
      </c>
      <c r="B651" s="114" t="s">
        <v>112</v>
      </c>
      <c r="C651" s="115">
        <v>110</v>
      </c>
      <c r="D651" s="116">
        <v>4.15</v>
      </c>
      <c r="E651" s="116">
        <v>3.33</v>
      </c>
      <c r="F651" s="116">
        <v>24.96</v>
      </c>
      <c r="G651" s="116">
        <v>145.56</v>
      </c>
      <c r="H651" s="116">
        <v>0.09</v>
      </c>
      <c r="I651" s="116">
        <v>0.04</v>
      </c>
      <c r="J651" s="72"/>
      <c r="K651" s="116">
        <v>14.16</v>
      </c>
      <c r="L651" s="116">
        <v>0.06</v>
      </c>
      <c r="M651" s="116">
        <v>15.15</v>
      </c>
      <c r="N651" s="116">
        <v>96.84</v>
      </c>
      <c r="O651" s="116">
        <v>21.16</v>
      </c>
      <c r="P651" s="116">
        <v>76.87</v>
      </c>
      <c r="Q651" s="116">
        <v>1.65</v>
      </c>
      <c r="R651" s="116">
        <v>24.92</v>
      </c>
      <c r="S651" s="72"/>
      <c r="T651" s="72"/>
    </row>
    <row r="652" s="86" customFormat="1" ht="15" customHeight="1" spans="1:20">
      <c r="A652" s="118" t="s">
        <v>316</v>
      </c>
      <c r="B652" s="114" t="s">
        <v>116</v>
      </c>
      <c r="C652" s="115">
        <v>180</v>
      </c>
      <c r="D652" s="116">
        <v>0.53</v>
      </c>
      <c r="E652" s="116">
        <v>0.04</v>
      </c>
      <c r="F652" s="116">
        <v>14.83</v>
      </c>
      <c r="G652" s="116">
        <v>62.57</v>
      </c>
      <c r="H652" s="116">
        <v>0.01</v>
      </c>
      <c r="I652" s="116">
        <v>0.01</v>
      </c>
      <c r="J652" s="116">
        <v>0.54</v>
      </c>
      <c r="K652" s="72"/>
      <c r="L652" s="72"/>
      <c r="M652" s="116">
        <v>21.84</v>
      </c>
      <c r="N652" s="116">
        <v>19.71</v>
      </c>
      <c r="O652" s="116">
        <v>14.18</v>
      </c>
      <c r="P652" s="116">
        <v>0.24</v>
      </c>
      <c r="Q652" s="116">
        <v>0.46</v>
      </c>
      <c r="R652" s="72"/>
      <c r="S652" s="72"/>
      <c r="T652" s="72"/>
    </row>
    <row r="653" s="86" customFormat="1" ht="15" customHeight="1" spans="1:20">
      <c r="A653" s="118"/>
      <c r="B653" s="114" t="s">
        <v>52</v>
      </c>
      <c r="C653" s="115">
        <v>20</v>
      </c>
      <c r="D653" s="116">
        <v>1.52</v>
      </c>
      <c r="E653" s="116">
        <v>0.16</v>
      </c>
      <c r="F653" s="116">
        <v>9.84</v>
      </c>
      <c r="G653" s="123">
        <v>47</v>
      </c>
      <c r="H653" s="116">
        <v>0.02</v>
      </c>
      <c r="I653" s="116">
        <v>0.01</v>
      </c>
      <c r="J653" s="72"/>
      <c r="K653" s="72"/>
      <c r="L653" s="72"/>
      <c r="M653" s="123">
        <v>4</v>
      </c>
      <c r="N653" s="123">
        <v>13</v>
      </c>
      <c r="O653" s="117">
        <v>2.8</v>
      </c>
      <c r="P653" s="117">
        <v>18.6</v>
      </c>
      <c r="Q653" s="116">
        <v>0.22</v>
      </c>
      <c r="R653" s="117">
        <v>1.2</v>
      </c>
      <c r="S653" s="116">
        <v>0.64</v>
      </c>
      <c r="T653" s="72"/>
    </row>
    <row r="654" s="86" customFormat="1" ht="15" customHeight="1" spans="1:20">
      <c r="A654" s="118"/>
      <c r="B654" s="114" t="s">
        <v>122</v>
      </c>
      <c r="C654" s="115">
        <v>10</v>
      </c>
      <c r="D654" s="116">
        <v>0.56</v>
      </c>
      <c r="E654" s="116">
        <v>0.11</v>
      </c>
      <c r="F654" s="116">
        <v>4.94</v>
      </c>
      <c r="G654" s="117">
        <v>23.2</v>
      </c>
      <c r="H654" s="116">
        <v>0.01</v>
      </c>
      <c r="I654" s="72"/>
      <c r="J654" s="72"/>
      <c r="K654" s="72"/>
      <c r="L654" s="72"/>
      <c r="M654" s="117">
        <v>2.3</v>
      </c>
      <c r="N654" s="117">
        <v>10.6</v>
      </c>
      <c r="O654" s="117">
        <v>2.5</v>
      </c>
      <c r="P654" s="117">
        <v>15.5</v>
      </c>
      <c r="Q654" s="116">
        <v>0.31</v>
      </c>
      <c r="R654" s="116">
        <v>0.55</v>
      </c>
      <c r="S654" s="116">
        <v>0.44</v>
      </c>
      <c r="T654" s="72"/>
    </row>
    <row r="655" s="86" customFormat="1" spans="1:20">
      <c r="A655" s="119" t="s">
        <v>196</v>
      </c>
      <c r="B655" s="119"/>
      <c r="C655" s="120">
        <v>590</v>
      </c>
      <c r="D655" s="116">
        <v>20.19</v>
      </c>
      <c r="E655" s="116">
        <v>18.86</v>
      </c>
      <c r="F655" s="116">
        <v>63.87</v>
      </c>
      <c r="G655" s="116">
        <v>510.19</v>
      </c>
      <c r="H655" s="116">
        <v>0.26</v>
      </c>
      <c r="I655" s="116">
        <v>0.28</v>
      </c>
      <c r="J655" s="117">
        <v>29.6</v>
      </c>
      <c r="K655" s="116">
        <v>199.44</v>
      </c>
      <c r="L655" s="116">
        <v>0.16</v>
      </c>
      <c r="M655" s="116">
        <v>111.96</v>
      </c>
      <c r="N655" s="116">
        <v>314.62</v>
      </c>
      <c r="O655" s="116">
        <v>79.25</v>
      </c>
      <c r="P655" s="116">
        <v>587.66</v>
      </c>
      <c r="Q655" s="116">
        <v>4.44</v>
      </c>
      <c r="R655" s="116">
        <v>41.58</v>
      </c>
      <c r="S655" s="116">
        <v>8.67</v>
      </c>
      <c r="T655" s="116">
        <v>0.04</v>
      </c>
    </row>
    <row r="656" s="86" customFormat="1" spans="1:20">
      <c r="A656" s="121" t="s">
        <v>123</v>
      </c>
      <c r="B656" s="122"/>
      <c r="C656" s="122"/>
      <c r="D656" s="122"/>
      <c r="E656" s="122"/>
      <c r="F656" s="122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33"/>
    </row>
    <row r="657" s="86" customFormat="1" ht="15" customHeight="1" spans="1:20">
      <c r="A657" s="134"/>
      <c r="B657" s="114" t="s">
        <v>125</v>
      </c>
      <c r="C657" s="115">
        <v>30</v>
      </c>
      <c r="D657" s="116">
        <v>2.25</v>
      </c>
      <c r="E657" s="116">
        <v>2.94</v>
      </c>
      <c r="F657" s="116">
        <v>22.32</v>
      </c>
      <c r="G657" s="117">
        <v>125.1</v>
      </c>
      <c r="H657" s="116">
        <v>0.02</v>
      </c>
      <c r="I657" s="116">
        <v>0.02</v>
      </c>
      <c r="J657" s="72"/>
      <c r="K657" s="123">
        <v>3</v>
      </c>
      <c r="L657" s="72"/>
      <c r="M657" s="117">
        <v>8.7</v>
      </c>
      <c r="N657" s="123">
        <v>27</v>
      </c>
      <c r="O657" s="123">
        <v>6</v>
      </c>
      <c r="P657" s="123">
        <v>33</v>
      </c>
      <c r="Q657" s="116">
        <v>0.63</v>
      </c>
      <c r="R657" s="72"/>
      <c r="S657" s="72"/>
      <c r="T657" s="72"/>
    </row>
    <row r="658" s="86" customFormat="1" ht="15" customHeight="1" spans="1:20">
      <c r="A658" s="134"/>
      <c r="B658" s="114" t="s">
        <v>215</v>
      </c>
      <c r="C658" s="115">
        <v>180</v>
      </c>
      <c r="D658" s="116">
        <v>5.22</v>
      </c>
      <c r="E658" s="116">
        <v>5.76</v>
      </c>
      <c r="F658" s="116">
        <v>8.46</v>
      </c>
      <c r="G658" s="123">
        <v>108</v>
      </c>
      <c r="H658" s="116">
        <v>0.07</v>
      </c>
      <c r="I658" s="116">
        <v>0.27</v>
      </c>
      <c r="J658" s="116">
        <v>2.34</v>
      </c>
      <c r="K658" s="117">
        <v>39.6</v>
      </c>
      <c r="L658" s="116">
        <v>0.08</v>
      </c>
      <c r="M658" s="123">
        <v>216</v>
      </c>
      <c r="N658" s="123">
        <v>162</v>
      </c>
      <c r="O658" s="117">
        <v>25.2</v>
      </c>
      <c r="P658" s="117">
        <v>262.8</v>
      </c>
      <c r="Q658" s="116">
        <v>0.18</v>
      </c>
      <c r="R658" s="117">
        <v>1.8</v>
      </c>
      <c r="S658" s="117">
        <v>16.2</v>
      </c>
      <c r="T658" s="116">
        <v>0.04</v>
      </c>
    </row>
    <row r="659" s="86" customFormat="1" spans="1:20">
      <c r="A659" s="119" t="s">
        <v>198</v>
      </c>
      <c r="B659" s="119"/>
      <c r="C659" s="120">
        <v>210</v>
      </c>
      <c r="D659" s="116">
        <v>7.47</v>
      </c>
      <c r="E659" s="117">
        <v>8.7</v>
      </c>
      <c r="F659" s="116">
        <v>30.78</v>
      </c>
      <c r="G659" s="117">
        <v>233.1</v>
      </c>
      <c r="H659" s="116">
        <v>0.09</v>
      </c>
      <c r="I659" s="116">
        <v>0.29</v>
      </c>
      <c r="J659" s="116">
        <v>2.34</v>
      </c>
      <c r="K659" s="117">
        <v>42.6</v>
      </c>
      <c r="L659" s="116">
        <v>0.08</v>
      </c>
      <c r="M659" s="117">
        <v>224.7</v>
      </c>
      <c r="N659" s="123">
        <v>189</v>
      </c>
      <c r="O659" s="117">
        <v>31.2</v>
      </c>
      <c r="P659" s="117">
        <v>295.8</v>
      </c>
      <c r="Q659" s="116">
        <v>0.81</v>
      </c>
      <c r="R659" s="117">
        <v>1.8</v>
      </c>
      <c r="S659" s="117">
        <v>16.2</v>
      </c>
      <c r="T659" s="116">
        <v>0.04</v>
      </c>
    </row>
    <row r="660" s="86" customFormat="1" spans="1:20">
      <c r="A660" s="121" t="s">
        <v>134</v>
      </c>
      <c r="B660" s="122"/>
      <c r="C660" s="122"/>
      <c r="D660" s="122"/>
      <c r="E660" s="122"/>
      <c r="F660" s="122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33"/>
    </row>
    <row r="661" s="86" customFormat="1" ht="15" customHeight="1" spans="1:20">
      <c r="A661" s="118" t="s">
        <v>317</v>
      </c>
      <c r="B661" s="114" t="s">
        <v>318</v>
      </c>
      <c r="C661" s="115">
        <v>40</v>
      </c>
      <c r="D661" s="116">
        <v>0.49</v>
      </c>
      <c r="E661" s="116">
        <v>3.08</v>
      </c>
      <c r="F661" s="116">
        <v>1.87</v>
      </c>
      <c r="G661" s="116">
        <v>38.01</v>
      </c>
      <c r="H661" s="116">
        <v>0.02</v>
      </c>
      <c r="I661" s="116">
        <v>0.01</v>
      </c>
      <c r="J661" s="117">
        <v>10.2</v>
      </c>
      <c r="K661" s="116">
        <v>52.06</v>
      </c>
      <c r="L661" s="72"/>
      <c r="M661" s="117">
        <v>10.2</v>
      </c>
      <c r="N661" s="116">
        <v>13.62</v>
      </c>
      <c r="O661" s="117">
        <v>8.3</v>
      </c>
      <c r="P661" s="116">
        <v>113.08</v>
      </c>
      <c r="Q661" s="116">
        <v>0.37</v>
      </c>
      <c r="R661" s="116">
        <v>0.16</v>
      </c>
      <c r="S661" s="116">
        <v>0.89</v>
      </c>
      <c r="T661" s="116">
        <v>0.01</v>
      </c>
    </row>
    <row r="662" s="86" customFormat="1" ht="15" customHeight="1" spans="1:20">
      <c r="A662" s="113" t="s">
        <v>227</v>
      </c>
      <c r="B662" s="114" t="s">
        <v>319</v>
      </c>
      <c r="C662" s="115">
        <v>70</v>
      </c>
      <c r="D662" s="116">
        <v>10.61</v>
      </c>
      <c r="E662" s="116">
        <v>3.66</v>
      </c>
      <c r="F662" s="116">
        <v>6.59</v>
      </c>
      <c r="G662" s="116">
        <v>100.67</v>
      </c>
      <c r="H662" s="116">
        <v>0.07</v>
      </c>
      <c r="I662" s="116">
        <v>0.08</v>
      </c>
      <c r="J662" s="116">
        <v>0.35</v>
      </c>
      <c r="K662" s="116">
        <v>16.21</v>
      </c>
      <c r="L662" s="116">
        <v>0.16</v>
      </c>
      <c r="M662" s="116">
        <v>38.27</v>
      </c>
      <c r="N662" s="117">
        <v>137.4</v>
      </c>
      <c r="O662" s="116">
        <v>32.48</v>
      </c>
      <c r="P662" s="116">
        <v>172.92</v>
      </c>
      <c r="Q662" s="116">
        <v>0.66</v>
      </c>
      <c r="R662" s="116">
        <v>18.55</v>
      </c>
      <c r="S662" s="116">
        <v>105.01</v>
      </c>
      <c r="T662" s="116">
        <v>0.24</v>
      </c>
    </row>
    <row r="663" s="86" customFormat="1" ht="15" customHeight="1" spans="1:20">
      <c r="A663" s="113" t="s">
        <v>295</v>
      </c>
      <c r="B663" s="114" t="s">
        <v>151</v>
      </c>
      <c r="C663" s="115">
        <v>120</v>
      </c>
      <c r="D663" s="116">
        <v>2.62</v>
      </c>
      <c r="E663" s="116">
        <v>3.31</v>
      </c>
      <c r="F663" s="116">
        <v>18.01</v>
      </c>
      <c r="G663" s="116">
        <v>112.62</v>
      </c>
      <c r="H663" s="116">
        <v>0.11</v>
      </c>
      <c r="I663" s="116">
        <v>0.08</v>
      </c>
      <c r="J663" s="117">
        <v>9.3</v>
      </c>
      <c r="K663" s="116">
        <v>201.65</v>
      </c>
      <c r="L663" s="116">
        <v>0.01</v>
      </c>
      <c r="M663" s="116">
        <v>25.43</v>
      </c>
      <c r="N663" s="116">
        <v>72.71</v>
      </c>
      <c r="O663" s="116">
        <v>29.18</v>
      </c>
      <c r="P663" s="117">
        <v>558.9</v>
      </c>
      <c r="Q663" s="116">
        <v>1.02</v>
      </c>
      <c r="R663" s="116">
        <v>0.35</v>
      </c>
      <c r="S663" s="116">
        <v>6.62</v>
      </c>
      <c r="T663" s="116">
        <v>0.04</v>
      </c>
    </row>
    <row r="664" s="86" customFormat="1" ht="15" customHeight="1" spans="1:20">
      <c r="A664" s="118" t="s">
        <v>203</v>
      </c>
      <c r="B664" s="114" t="s">
        <v>231</v>
      </c>
      <c r="C664" s="115">
        <v>180</v>
      </c>
      <c r="D664" s="116">
        <v>1.55</v>
      </c>
      <c r="E664" s="116">
        <v>1.61</v>
      </c>
      <c r="F664" s="116">
        <v>10.37</v>
      </c>
      <c r="G664" s="116">
        <v>62.68</v>
      </c>
      <c r="H664" s="116">
        <v>0.02</v>
      </c>
      <c r="I664" s="116">
        <v>0.08</v>
      </c>
      <c r="J664" s="117">
        <v>0.7</v>
      </c>
      <c r="K664" s="116">
        <v>11.25</v>
      </c>
      <c r="L664" s="116">
        <v>0.02</v>
      </c>
      <c r="M664" s="116">
        <v>62.72</v>
      </c>
      <c r="N664" s="116">
        <v>49.12</v>
      </c>
      <c r="O664" s="117">
        <v>9.2</v>
      </c>
      <c r="P664" s="116">
        <v>85.64</v>
      </c>
      <c r="Q664" s="116">
        <v>0.48</v>
      </c>
      <c r="R664" s="117">
        <v>0.5</v>
      </c>
      <c r="S664" s="117">
        <v>4.5</v>
      </c>
      <c r="T664" s="116">
        <v>0.01</v>
      </c>
    </row>
    <row r="665" s="86" customFormat="1" ht="15" customHeight="1" spans="1:20">
      <c r="A665" s="118"/>
      <c r="B665" s="114" t="s">
        <v>52</v>
      </c>
      <c r="C665" s="115">
        <v>10</v>
      </c>
      <c r="D665" s="116">
        <v>0.76</v>
      </c>
      <c r="E665" s="116">
        <v>0.08</v>
      </c>
      <c r="F665" s="116">
        <v>4.92</v>
      </c>
      <c r="G665" s="117">
        <v>23.5</v>
      </c>
      <c r="H665" s="116">
        <v>0.01</v>
      </c>
      <c r="I665" s="72"/>
      <c r="J665" s="72"/>
      <c r="K665" s="72"/>
      <c r="L665" s="72"/>
      <c r="M665" s="123">
        <v>2</v>
      </c>
      <c r="N665" s="117">
        <v>6.5</v>
      </c>
      <c r="O665" s="117">
        <v>1.4</v>
      </c>
      <c r="P665" s="117">
        <v>9.3</v>
      </c>
      <c r="Q665" s="116">
        <v>0.11</v>
      </c>
      <c r="R665" s="117">
        <v>0.6</v>
      </c>
      <c r="S665" s="116">
        <v>0.32</v>
      </c>
      <c r="T665" s="72"/>
    </row>
    <row r="666" s="86" customFormat="1" spans="1:20">
      <c r="A666" s="119" t="s">
        <v>205</v>
      </c>
      <c r="B666" s="119"/>
      <c r="C666" s="120">
        <v>420</v>
      </c>
      <c r="D666" s="116">
        <v>16.03</v>
      </c>
      <c r="E666" s="116">
        <v>11.74</v>
      </c>
      <c r="F666" s="116">
        <v>41.76</v>
      </c>
      <c r="G666" s="116">
        <v>337.48</v>
      </c>
      <c r="H666" s="116">
        <v>0.23</v>
      </c>
      <c r="I666" s="116">
        <v>0.25</v>
      </c>
      <c r="J666" s="116">
        <v>20.55</v>
      </c>
      <c r="K666" s="116">
        <v>281.17</v>
      </c>
      <c r="L666" s="116">
        <v>0.19</v>
      </c>
      <c r="M666" s="116">
        <v>138.62</v>
      </c>
      <c r="N666" s="116">
        <v>279.35</v>
      </c>
      <c r="O666" s="116">
        <v>80.56</v>
      </c>
      <c r="P666" s="116">
        <v>939.84</v>
      </c>
      <c r="Q666" s="116">
        <v>2.64</v>
      </c>
      <c r="R666" s="116">
        <v>20.16</v>
      </c>
      <c r="S666" s="116">
        <v>117.34</v>
      </c>
      <c r="T666" s="117">
        <v>0.3</v>
      </c>
    </row>
    <row r="667" s="86" customFormat="1" spans="1:20">
      <c r="A667" s="119" t="s">
        <v>206</v>
      </c>
      <c r="B667" s="119"/>
      <c r="C667" s="125">
        <v>1700</v>
      </c>
      <c r="D667" s="116">
        <v>63.04</v>
      </c>
      <c r="E667" s="116">
        <v>53.12</v>
      </c>
      <c r="F667" s="116">
        <v>184.34</v>
      </c>
      <c r="G667" s="116">
        <v>1479.24</v>
      </c>
      <c r="H667" s="116">
        <v>0.79</v>
      </c>
      <c r="I667" s="116">
        <v>1.28</v>
      </c>
      <c r="J667" s="116">
        <v>70.14</v>
      </c>
      <c r="K667" s="116">
        <v>715.96</v>
      </c>
      <c r="L667" s="116">
        <v>2.52</v>
      </c>
      <c r="M667" s="116">
        <v>659.63</v>
      </c>
      <c r="N667" s="116">
        <v>1075.75</v>
      </c>
      <c r="O667" s="116">
        <v>236.75</v>
      </c>
      <c r="P667" s="117">
        <v>2372.7</v>
      </c>
      <c r="Q667" s="116">
        <v>13.52</v>
      </c>
      <c r="R667" s="116">
        <v>93.16</v>
      </c>
      <c r="S667" s="116">
        <v>165.42</v>
      </c>
      <c r="T667" s="116">
        <v>0.45</v>
      </c>
    </row>
    <row r="668" s="86" customFormat="1" spans="1:20">
      <c r="A668" s="126"/>
      <c r="B668" s="127"/>
      <c r="C668" s="127"/>
      <c r="D668" s="4"/>
      <c r="E668" s="4"/>
      <c r="F668" s="4"/>
      <c r="G668" s="4"/>
      <c r="H668" s="4"/>
      <c r="I668" s="4"/>
      <c r="J668" s="4"/>
      <c r="K668" s="131"/>
      <c r="L668" s="131"/>
      <c r="M668" s="131"/>
      <c r="N668" s="131"/>
      <c r="O668" s="131"/>
      <c r="P668" s="131"/>
      <c r="Q668" s="131"/>
      <c r="R668" s="131"/>
      <c r="S668" s="131"/>
      <c r="T668" s="131"/>
    </row>
    <row r="669" s="86" customFormat="1" spans="1:20">
      <c r="A669" s="128"/>
      <c r="B669" s="128"/>
      <c r="C669" s="128"/>
      <c r="D669" s="128"/>
      <c r="E669" s="128"/>
      <c r="F669" s="128"/>
      <c r="G669" s="128"/>
      <c r="H669" s="128"/>
      <c r="I669" s="128"/>
      <c r="J669" s="128"/>
      <c r="K669" s="128"/>
      <c r="L669" s="128"/>
      <c r="M669" s="128"/>
      <c r="N669" s="128"/>
      <c r="O669" s="128"/>
      <c r="P669" s="92"/>
      <c r="Q669" s="92"/>
      <c r="R669" s="92"/>
      <c r="S669" s="92"/>
      <c r="T669" s="92"/>
    </row>
    <row r="670" s="86" customFormat="1" customHeight="1" spans="1:20">
      <c r="A670" s="129"/>
      <c r="B670" s="127"/>
      <c r="C670" s="127"/>
      <c r="D670" s="95"/>
      <c r="E670" s="96"/>
      <c r="F670" s="4"/>
      <c r="G670" s="4"/>
      <c r="H670" s="95"/>
      <c r="I670" s="95"/>
      <c r="J670" s="95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="86" customFormat="1" spans="1:20">
      <c r="A671" s="127"/>
      <c r="B671" s="127"/>
      <c r="C671" s="130"/>
      <c r="D671" s="130"/>
      <c r="E671" s="4"/>
      <c r="F671" s="4"/>
      <c r="G671" s="4"/>
      <c r="H671" s="95"/>
      <c r="I671" s="95"/>
      <c r="J671" s="95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="86" customFormat="1" customHeight="1" spans="1:20">
      <c r="A672" s="99" t="s">
        <v>158</v>
      </c>
      <c r="B672" s="99" t="s">
        <v>159</v>
      </c>
      <c r="C672" s="100" t="s">
        <v>160</v>
      </c>
      <c r="D672" s="101" t="s">
        <v>161</v>
      </c>
      <c r="E672" s="101"/>
      <c r="F672" s="101"/>
      <c r="G672" s="102" t="s">
        <v>162</v>
      </c>
      <c r="H672" s="101" t="s">
        <v>163</v>
      </c>
      <c r="I672" s="101"/>
      <c r="J672" s="101"/>
      <c r="K672" s="101"/>
      <c r="L672" s="101"/>
      <c r="M672" s="101" t="s">
        <v>164</v>
      </c>
      <c r="N672" s="101"/>
      <c r="O672" s="101"/>
      <c r="P672" s="101"/>
      <c r="Q672" s="101"/>
      <c r="R672" s="101"/>
      <c r="S672" s="101"/>
      <c r="T672" s="101"/>
    </row>
    <row r="673" s="86" customFormat="1" spans="1:20">
      <c r="A673" s="103"/>
      <c r="B673" s="103"/>
      <c r="C673" s="104"/>
      <c r="D673" s="101" t="s">
        <v>165</v>
      </c>
      <c r="E673" s="101" t="s">
        <v>166</v>
      </c>
      <c r="F673" s="101" t="s">
        <v>167</v>
      </c>
      <c r="G673" s="105"/>
      <c r="H673" s="101" t="s">
        <v>168</v>
      </c>
      <c r="I673" s="101" t="s">
        <v>169</v>
      </c>
      <c r="J673" s="101" t="s">
        <v>170</v>
      </c>
      <c r="K673" s="101" t="s">
        <v>171</v>
      </c>
      <c r="L673" s="101" t="s">
        <v>172</v>
      </c>
      <c r="M673" s="101" t="s">
        <v>173</v>
      </c>
      <c r="N673" s="101" t="s">
        <v>174</v>
      </c>
      <c r="O673" s="101" t="s">
        <v>175</v>
      </c>
      <c r="P673" s="101" t="s">
        <v>176</v>
      </c>
      <c r="Q673" s="101" t="s">
        <v>177</v>
      </c>
      <c r="R673" s="101" t="s">
        <v>178</v>
      </c>
      <c r="S673" s="101" t="s">
        <v>179</v>
      </c>
      <c r="T673" s="101" t="s">
        <v>180</v>
      </c>
    </row>
    <row r="674" s="86" customFormat="1" spans="1:20">
      <c r="A674" s="106">
        <v>1</v>
      </c>
      <c r="B674" s="107">
        <v>2</v>
      </c>
      <c r="C674" s="107">
        <v>3</v>
      </c>
      <c r="D674" s="108">
        <v>4</v>
      </c>
      <c r="E674" s="108">
        <v>5</v>
      </c>
      <c r="F674" s="108">
        <v>6</v>
      </c>
      <c r="G674" s="108">
        <v>7</v>
      </c>
      <c r="H674" s="108">
        <v>8</v>
      </c>
      <c r="I674" s="108">
        <v>9</v>
      </c>
      <c r="J674" s="108">
        <v>10</v>
      </c>
      <c r="K674" s="108">
        <v>11</v>
      </c>
      <c r="L674" s="108">
        <v>12</v>
      </c>
      <c r="M674" s="108">
        <v>13</v>
      </c>
      <c r="N674" s="108">
        <v>14</v>
      </c>
      <c r="O674" s="108">
        <v>15</v>
      </c>
      <c r="P674" s="108">
        <v>16</v>
      </c>
      <c r="Q674" s="108">
        <v>17</v>
      </c>
      <c r="R674" s="108">
        <v>18</v>
      </c>
      <c r="S674" s="108">
        <v>19</v>
      </c>
      <c r="T674" s="108">
        <v>20</v>
      </c>
    </row>
    <row r="675" s="86" customFormat="1" spans="1:20">
      <c r="A675" s="109" t="s">
        <v>181</v>
      </c>
      <c r="B675" s="110" t="s">
        <v>220</v>
      </c>
      <c r="C675" s="110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</row>
    <row r="676" s="86" customFormat="1" spans="1:20">
      <c r="A676" s="109" t="s">
        <v>183</v>
      </c>
      <c r="B676" s="110">
        <v>4</v>
      </c>
      <c r="C676" s="110"/>
      <c r="D676" s="110"/>
      <c r="E676" s="110"/>
      <c r="F676" s="110"/>
      <c r="G676" s="110"/>
      <c r="H676" s="110"/>
      <c r="I676" s="110"/>
      <c r="J676" s="110"/>
      <c r="K676" s="110"/>
      <c r="L676" s="110"/>
      <c r="M676" s="110"/>
      <c r="N676" s="110"/>
      <c r="O676" s="110"/>
      <c r="P676" s="110"/>
      <c r="Q676" s="110"/>
      <c r="R676" s="110"/>
      <c r="S676" s="110"/>
      <c r="T676" s="110"/>
    </row>
    <row r="677" s="86" customFormat="1" spans="1:20">
      <c r="A677" s="111" t="s">
        <v>184</v>
      </c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32"/>
    </row>
    <row r="678" s="86" customFormat="1" ht="15" customHeight="1" spans="1:20">
      <c r="A678" s="113" t="s">
        <v>185</v>
      </c>
      <c r="B678" s="114" t="s">
        <v>27</v>
      </c>
      <c r="C678" s="115">
        <v>5</v>
      </c>
      <c r="D678" s="116">
        <v>0.03</v>
      </c>
      <c r="E678" s="116">
        <v>4.13</v>
      </c>
      <c r="F678" s="116">
        <v>0.04</v>
      </c>
      <c r="G678" s="117">
        <v>37.4</v>
      </c>
      <c r="H678" s="72"/>
      <c r="I678" s="116">
        <v>0.01</v>
      </c>
      <c r="J678" s="72"/>
      <c r="K678" s="117">
        <v>29.5</v>
      </c>
      <c r="L678" s="116">
        <v>0.08</v>
      </c>
      <c r="M678" s="117">
        <v>0.6</v>
      </c>
      <c r="N678" s="116">
        <v>0.95</v>
      </c>
      <c r="O678" s="72"/>
      <c r="P678" s="116">
        <v>0.75</v>
      </c>
      <c r="Q678" s="116">
        <v>0.01</v>
      </c>
      <c r="R678" s="116">
        <v>0.05</v>
      </c>
      <c r="S678" s="72"/>
      <c r="T678" s="72"/>
    </row>
    <row r="679" s="86" customFormat="1" ht="15" customHeight="1" spans="1:20">
      <c r="A679" s="113" t="s">
        <v>186</v>
      </c>
      <c r="B679" s="114" t="s">
        <v>28</v>
      </c>
      <c r="C679" s="115">
        <v>10</v>
      </c>
      <c r="D679" s="116">
        <v>2.32</v>
      </c>
      <c r="E679" s="116">
        <v>2.95</v>
      </c>
      <c r="F679" s="72"/>
      <c r="G679" s="117">
        <v>36.4</v>
      </c>
      <c r="H679" s="72"/>
      <c r="I679" s="116">
        <v>0.03</v>
      </c>
      <c r="J679" s="116">
        <v>0.07</v>
      </c>
      <c r="K679" s="117">
        <v>28.8</v>
      </c>
      <c r="L679" s="117">
        <v>0.1</v>
      </c>
      <c r="M679" s="123">
        <v>88</v>
      </c>
      <c r="N679" s="123">
        <v>50</v>
      </c>
      <c r="O679" s="117">
        <v>3.5</v>
      </c>
      <c r="P679" s="117">
        <v>8.8</v>
      </c>
      <c r="Q679" s="117">
        <v>0.1</v>
      </c>
      <c r="R679" s="116">
        <v>1.45</v>
      </c>
      <c r="S679" s="117">
        <v>0.9</v>
      </c>
      <c r="T679" s="72"/>
    </row>
    <row r="680" s="86" customFormat="1" ht="15" customHeight="1" spans="1:20">
      <c r="A680" s="113" t="s">
        <v>320</v>
      </c>
      <c r="B680" s="114" t="s">
        <v>321</v>
      </c>
      <c r="C680" s="115">
        <v>150</v>
      </c>
      <c r="D680" s="116">
        <v>5.04</v>
      </c>
      <c r="E680" s="117">
        <v>3.4</v>
      </c>
      <c r="F680" s="116">
        <v>18.84</v>
      </c>
      <c r="G680" s="116">
        <v>126.17</v>
      </c>
      <c r="H680" s="116">
        <v>0.06</v>
      </c>
      <c r="I680" s="116">
        <v>0.14</v>
      </c>
      <c r="J680" s="116">
        <v>0.59</v>
      </c>
      <c r="K680" s="116">
        <v>14.92</v>
      </c>
      <c r="L680" s="116">
        <v>0.05</v>
      </c>
      <c r="M680" s="116">
        <v>122.56</v>
      </c>
      <c r="N680" s="116">
        <v>102.86</v>
      </c>
      <c r="O680" s="117">
        <v>16.6</v>
      </c>
      <c r="P680" s="116">
        <v>156.38</v>
      </c>
      <c r="Q680" s="116">
        <v>0.37</v>
      </c>
      <c r="R680" s="116">
        <v>0.99</v>
      </c>
      <c r="S680" s="117">
        <v>9.2</v>
      </c>
      <c r="T680" s="116">
        <v>0.02</v>
      </c>
    </row>
    <row r="681" s="86" customFormat="1" ht="15" customHeight="1" spans="1:20">
      <c r="A681" s="118" t="s">
        <v>249</v>
      </c>
      <c r="B681" s="114" t="s">
        <v>250</v>
      </c>
      <c r="C681" s="115">
        <v>180</v>
      </c>
      <c r="D681" s="116">
        <v>3.39</v>
      </c>
      <c r="E681" s="117">
        <v>3.5</v>
      </c>
      <c r="F681" s="116">
        <v>12.89</v>
      </c>
      <c r="G681" s="117">
        <v>97.7</v>
      </c>
      <c r="H681" s="116">
        <v>0.04</v>
      </c>
      <c r="I681" s="116">
        <v>0.15</v>
      </c>
      <c r="J681" s="117">
        <v>1.3</v>
      </c>
      <c r="K681" s="116">
        <v>22.06</v>
      </c>
      <c r="L681" s="116">
        <v>0.04</v>
      </c>
      <c r="M681" s="117">
        <v>122.8</v>
      </c>
      <c r="N681" s="117">
        <v>103.1</v>
      </c>
      <c r="O681" s="117">
        <v>22.5</v>
      </c>
      <c r="P681" s="116">
        <v>176.42</v>
      </c>
      <c r="Q681" s="116">
        <v>0.56</v>
      </c>
      <c r="R681" s="123">
        <v>1</v>
      </c>
      <c r="S681" s="123">
        <v>9</v>
      </c>
      <c r="T681" s="116">
        <v>0.03</v>
      </c>
    </row>
    <row r="682" s="86" customFormat="1" ht="15" customHeight="1" spans="1:20">
      <c r="A682" s="118"/>
      <c r="B682" s="114" t="s">
        <v>52</v>
      </c>
      <c r="C682" s="115">
        <v>15</v>
      </c>
      <c r="D682" s="116">
        <v>1.14</v>
      </c>
      <c r="E682" s="116">
        <v>0.12</v>
      </c>
      <c r="F682" s="116">
        <v>7.38</v>
      </c>
      <c r="G682" s="116">
        <v>35.25</v>
      </c>
      <c r="H682" s="116">
        <v>0.02</v>
      </c>
      <c r="I682" s="72"/>
      <c r="J682" s="72"/>
      <c r="K682" s="72"/>
      <c r="L682" s="72"/>
      <c r="M682" s="123">
        <v>3</v>
      </c>
      <c r="N682" s="116">
        <v>9.75</v>
      </c>
      <c r="O682" s="117">
        <v>2.1</v>
      </c>
      <c r="P682" s="116">
        <v>13.95</v>
      </c>
      <c r="Q682" s="116">
        <v>0.17</v>
      </c>
      <c r="R682" s="117">
        <v>0.9</v>
      </c>
      <c r="S682" s="116">
        <v>0.48</v>
      </c>
      <c r="T682" s="72"/>
    </row>
    <row r="683" s="86" customFormat="1" spans="1:20">
      <c r="A683" s="119" t="s">
        <v>189</v>
      </c>
      <c r="B683" s="119"/>
      <c r="C683" s="120">
        <v>360</v>
      </c>
      <c r="D683" s="116">
        <v>11.92</v>
      </c>
      <c r="E683" s="117">
        <v>14.1</v>
      </c>
      <c r="F683" s="116">
        <v>39.15</v>
      </c>
      <c r="G683" s="116">
        <v>332.92</v>
      </c>
      <c r="H683" s="116">
        <v>0.12</v>
      </c>
      <c r="I683" s="116">
        <v>0.33</v>
      </c>
      <c r="J683" s="116">
        <v>1.96</v>
      </c>
      <c r="K683" s="116">
        <v>95.28</v>
      </c>
      <c r="L683" s="116">
        <v>0.27</v>
      </c>
      <c r="M683" s="116">
        <v>336.96</v>
      </c>
      <c r="N683" s="116">
        <v>266.66</v>
      </c>
      <c r="O683" s="117">
        <v>44.7</v>
      </c>
      <c r="P683" s="117">
        <v>356.3</v>
      </c>
      <c r="Q683" s="116">
        <v>1.21</v>
      </c>
      <c r="R683" s="116">
        <v>4.39</v>
      </c>
      <c r="S683" s="116">
        <v>19.58</v>
      </c>
      <c r="T683" s="116">
        <v>0.05</v>
      </c>
    </row>
    <row r="684" s="86" customFormat="1" spans="1:20">
      <c r="A684" s="121" t="s">
        <v>53</v>
      </c>
      <c r="B684" s="122"/>
      <c r="C684" s="122"/>
      <c r="D684" s="122"/>
      <c r="E684" s="122"/>
      <c r="F684" s="122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33"/>
    </row>
    <row r="685" s="86" customFormat="1" spans="1:20">
      <c r="A685" s="118" t="s">
        <v>190</v>
      </c>
      <c r="B685" s="114" t="s">
        <v>56</v>
      </c>
      <c r="C685" s="113">
        <v>100</v>
      </c>
      <c r="D685" s="117">
        <v>1.5</v>
      </c>
      <c r="E685" s="117">
        <v>0.5</v>
      </c>
      <c r="F685" s="123">
        <v>21</v>
      </c>
      <c r="G685" s="123">
        <v>96</v>
      </c>
      <c r="H685" s="116">
        <v>0.04</v>
      </c>
      <c r="I685" s="116">
        <v>0.05</v>
      </c>
      <c r="J685" s="123">
        <v>10</v>
      </c>
      <c r="K685" s="123">
        <v>20</v>
      </c>
      <c r="L685" s="72"/>
      <c r="M685" s="123">
        <v>8</v>
      </c>
      <c r="N685" s="123">
        <v>28</v>
      </c>
      <c r="O685" s="123">
        <v>42</v>
      </c>
      <c r="P685" s="123">
        <v>348</v>
      </c>
      <c r="Q685" s="117">
        <v>0.6</v>
      </c>
      <c r="R685" s="123">
        <v>1</v>
      </c>
      <c r="S685" s="116">
        <v>0.05</v>
      </c>
      <c r="T685" s="72"/>
    </row>
    <row r="686" s="86" customFormat="1" spans="1:20">
      <c r="A686" s="119" t="s">
        <v>191</v>
      </c>
      <c r="B686" s="119"/>
      <c r="C686" s="106">
        <v>100</v>
      </c>
      <c r="D686" s="117">
        <v>1.5</v>
      </c>
      <c r="E686" s="117">
        <v>0.5</v>
      </c>
      <c r="F686" s="123">
        <v>21</v>
      </c>
      <c r="G686" s="123">
        <v>96</v>
      </c>
      <c r="H686" s="116">
        <v>0.04</v>
      </c>
      <c r="I686" s="116">
        <v>0.05</v>
      </c>
      <c r="J686" s="123">
        <v>10</v>
      </c>
      <c r="K686" s="123">
        <v>20</v>
      </c>
      <c r="L686" s="72"/>
      <c r="M686" s="123">
        <v>8</v>
      </c>
      <c r="N686" s="123">
        <v>28</v>
      </c>
      <c r="O686" s="123">
        <v>42</v>
      </c>
      <c r="P686" s="123">
        <v>348</v>
      </c>
      <c r="Q686" s="117">
        <v>0.6</v>
      </c>
      <c r="R686" s="123">
        <v>1</v>
      </c>
      <c r="S686" s="116">
        <v>0.05</v>
      </c>
      <c r="T686" s="72"/>
    </row>
    <row r="687" s="86" customFormat="1" spans="1:20">
      <c r="A687" s="121" t="s">
        <v>59</v>
      </c>
      <c r="B687" s="122"/>
      <c r="C687" s="122"/>
      <c r="D687" s="122"/>
      <c r="E687" s="122"/>
      <c r="F687" s="122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33"/>
    </row>
    <row r="688" s="86" customFormat="1" ht="15" customHeight="1" spans="1:20">
      <c r="A688" s="118" t="s">
        <v>234</v>
      </c>
      <c r="B688" s="114" t="s">
        <v>235</v>
      </c>
      <c r="C688" s="115">
        <v>30</v>
      </c>
      <c r="D688" s="116">
        <v>0.64</v>
      </c>
      <c r="E688" s="116">
        <v>1.08</v>
      </c>
      <c r="F688" s="116">
        <v>1.27</v>
      </c>
      <c r="G688" s="116">
        <v>17.66</v>
      </c>
      <c r="H688" s="116">
        <v>0.02</v>
      </c>
      <c r="I688" s="116">
        <v>0.02</v>
      </c>
      <c r="J688" s="116">
        <v>12.22</v>
      </c>
      <c r="K688" s="117">
        <v>40.4</v>
      </c>
      <c r="L688" s="72"/>
      <c r="M688" s="116">
        <v>15.38</v>
      </c>
      <c r="N688" s="116">
        <v>16.06</v>
      </c>
      <c r="O688" s="116">
        <v>7.78</v>
      </c>
      <c r="P688" s="117">
        <v>87.7</v>
      </c>
      <c r="Q688" s="116">
        <v>0.32</v>
      </c>
      <c r="R688" s="117">
        <v>0.2</v>
      </c>
      <c r="S688" s="116">
        <v>0.74</v>
      </c>
      <c r="T688" s="116">
        <v>0.01</v>
      </c>
    </row>
    <row r="689" s="86" customFormat="1" ht="15" customHeight="1" spans="1:20">
      <c r="A689" s="113" t="s">
        <v>272</v>
      </c>
      <c r="B689" s="114" t="s">
        <v>273</v>
      </c>
      <c r="C689" s="115">
        <v>175</v>
      </c>
      <c r="D689" s="116">
        <v>8.65</v>
      </c>
      <c r="E689" s="116">
        <v>5.13</v>
      </c>
      <c r="F689" s="116">
        <v>12.35</v>
      </c>
      <c r="G689" s="116">
        <v>129.56</v>
      </c>
      <c r="H689" s="116">
        <v>0.12</v>
      </c>
      <c r="I689" s="117">
        <v>0.1</v>
      </c>
      <c r="J689" s="116">
        <v>6.77</v>
      </c>
      <c r="K689" s="116">
        <v>96.52</v>
      </c>
      <c r="L689" s="116">
        <v>3.86</v>
      </c>
      <c r="M689" s="116">
        <v>22.47</v>
      </c>
      <c r="N689" s="116">
        <v>112.31</v>
      </c>
      <c r="O689" s="116">
        <v>28.73</v>
      </c>
      <c r="P689" s="116">
        <v>478.37</v>
      </c>
      <c r="Q689" s="116">
        <v>0.98</v>
      </c>
      <c r="R689" s="116">
        <v>14.56</v>
      </c>
      <c r="S689" s="116">
        <v>19.68</v>
      </c>
      <c r="T689" s="116">
        <v>0.14</v>
      </c>
    </row>
    <row r="690" s="86" customFormat="1" ht="15" customHeight="1" spans="1:20">
      <c r="A690" s="118" t="s">
        <v>269</v>
      </c>
      <c r="B690" s="114" t="s">
        <v>274</v>
      </c>
      <c r="C690" s="115">
        <v>173</v>
      </c>
      <c r="D690" s="116">
        <v>15.81</v>
      </c>
      <c r="E690" s="116">
        <v>11.82</v>
      </c>
      <c r="F690" s="116">
        <v>20.81</v>
      </c>
      <c r="G690" s="116">
        <v>252.43</v>
      </c>
      <c r="H690" s="116">
        <v>0.27</v>
      </c>
      <c r="I690" s="116">
        <v>1.46</v>
      </c>
      <c r="J690" s="116">
        <v>19.52</v>
      </c>
      <c r="K690" s="116">
        <v>4010.23</v>
      </c>
      <c r="L690" s="116">
        <v>1.13</v>
      </c>
      <c r="M690" s="116">
        <v>23.81</v>
      </c>
      <c r="N690" s="116">
        <v>282.56</v>
      </c>
      <c r="O690" s="116">
        <v>36.24</v>
      </c>
      <c r="P690" s="116">
        <v>712.73</v>
      </c>
      <c r="Q690" s="116">
        <v>5.74</v>
      </c>
      <c r="R690" s="116">
        <v>28.55</v>
      </c>
      <c r="S690" s="116">
        <v>9.93</v>
      </c>
      <c r="T690" s="116">
        <v>0.17</v>
      </c>
    </row>
    <row r="691" s="86" customFormat="1" ht="15" customHeight="1" spans="1:20">
      <c r="A691" s="118"/>
      <c r="B691" s="114" t="s">
        <v>117</v>
      </c>
      <c r="C691" s="115">
        <v>150</v>
      </c>
      <c r="D691" s="116">
        <v>1.35</v>
      </c>
      <c r="E691" s="116">
        <v>0.15</v>
      </c>
      <c r="F691" s="117">
        <v>17.4</v>
      </c>
      <c r="G691" s="123">
        <v>78</v>
      </c>
      <c r="H691" s="116">
        <v>0.02</v>
      </c>
      <c r="I691" s="116">
        <v>0.02</v>
      </c>
      <c r="J691" s="117">
        <v>3.9</v>
      </c>
      <c r="K691" s="123">
        <v>315</v>
      </c>
      <c r="L691" s="72"/>
      <c r="M691" s="117">
        <v>21.3</v>
      </c>
      <c r="N691" s="117">
        <v>27.6</v>
      </c>
      <c r="O691" s="117">
        <v>8.7</v>
      </c>
      <c r="P691" s="123">
        <v>189</v>
      </c>
      <c r="Q691" s="116">
        <v>1.38</v>
      </c>
      <c r="R691" s="72"/>
      <c r="S691" s="72"/>
      <c r="T691" s="72"/>
    </row>
    <row r="692" s="86" customFormat="1" ht="15" customHeight="1" spans="1:20">
      <c r="A692" s="118"/>
      <c r="B692" s="114" t="s">
        <v>52</v>
      </c>
      <c r="C692" s="115">
        <v>20</v>
      </c>
      <c r="D692" s="116">
        <v>1.52</v>
      </c>
      <c r="E692" s="116">
        <v>0.16</v>
      </c>
      <c r="F692" s="116">
        <v>9.84</v>
      </c>
      <c r="G692" s="123">
        <v>47</v>
      </c>
      <c r="H692" s="116">
        <v>0.02</v>
      </c>
      <c r="I692" s="116">
        <v>0.01</v>
      </c>
      <c r="J692" s="72"/>
      <c r="K692" s="72"/>
      <c r="L692" s="72"/>
      <c r="M692" s="123">
        <v>4</v>
      </c>
      <c r="N692" s="123">
        <v>13</v>
      </c>
      <c r="O692" s="117">
        <v>2.8</v>
      </c>
      <c r="P692" s="117">
        <v>18.6</v>
      </c>
      <c r="Q692" s="116">
        <v>0.22</v>
      </c>
      <c r="R692" s="117">
        <v>1.2</v>
      </c>
      <c r="S692" s="116">
        <v>0.64</v>
      </c>
      <c r="T692" s="72"/>
    </row>
    <row r="693" s="86" customFormat="1" ht="15" customHeight="1" spans="1:20">
      <c r="A693" s="118"/>
      <c r="B693" s="114" t="s">
        <v>122</v>
      </c>
      <c r="C693" s="115">
        <v>10</v>
      </c>
      <c r="D693" s="116">
        <v>0.56</v>
      </c>
      <c r="E693" s="116">
        <v>0.11</v>
      </c>
      <c r="F693" s="116">
        <v>4.94</v>
      </c>
      <c r="G693" s="117">
        <v>23.2</v>
      </c>
      <c r="H693" s="116">
        <v>0.01</v>
      </c>
      <c r="I693" s="72"/>
      <c r="J693" s="72"/>
      <c r="K693" s="72"/>
      <c r="L693" s="72"/>
      <c r="M693" s="117">
        <v>2.3</v>
      </c>
      <c r="N693" s="117">
        <v>10.6</v>
      </c>
      <c r="O693" s="117">
        <v>2.5</v>
      </c>
      <c r="P693" s="117">
        <v>15.5</v>
      </c>
      <c r="Q693" s="116">
        <v>0.31</v>
      </c>
      <c r="R693" s="116">
        <v>0.55</v>
      </c>
      <c r="S693" s="116">
        <v>0.44</v>
      </c>
      <c r="T693" s="72"/>
    </row>
    <row r="694" s="86" customFormat="1" spans="1:20">
      <c r="A694" s="119" t="s">
        <v>196</v>
      </c>
      <c r="B694" s="119"/>
      <c r="C694" s="120">
        <v>558</v>
      </c>
      <c r="D694" s="116">
        <v>28.53</v>
      </c>
      <c r="E694" s="116">
        <v>18.45</v>
      </c>
      <c r="F694" s="116">
        <v>66.61</v>
      </c>
      <c r="G694" s="116">
        <v>547.85</v>
      </c>
      <c r="H694" s="116">
        <v>0.46</v>
      </c>
      <c r="I694" s="116">
        <v>1.61</v>
      </c>
      <c r="J694" s="116">
        <v>42.41</v>
      </c>
      <c r="K694" s="116">
        <v>4462.15</v>
      </c>
      <c r="L694" s="116">
        <v>4.99</v>
      </c>
      <c r="M694" s="116">
        <v>89.26</v>
      </c>
      <c r="N694" s="116">
        <v>462.13</v>
      </c>
      <c r="O694" s="116">
        <v>86.75</v>
      </c>
      <c r="P694" s="117">
        <v>1501.9</v>
      </c>
      <c r="Q694" s="116">
        <v>8.95</v>
      </c>
      <c r="R694" s="116">
        <v>45.06</v>
      </c>
      <c r="S694" s="116">
        <v>31.43</v>
      </c>
      <c r="T694" s="116">
        <v>0.32</v>
      </c>
    </row>
    <row r="695" s="86" customFormat="1" spans="1:20">
      <c r="A695" s="121" t="s">
        <v>123</v>
      </c>
      <c r="B695" s="122"/>
      <c r="C695" s="122"/>
      <c r="D695" s="122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33"/>
    </row>
    <row r="696" s="86" customFormat="1" ht="15" customHeight="1" spans="1:20">
      <c r="A696" s="134" t="s">
        <v>275</v>
      </c>
      <c r="B696" s="114" t="s">
        <v>126</v>
      </c>
      <c r="C696" s="115">
        <v>50</v>
      </c>
      <c r="D696" s="116">
        <v>5.92</v>
      </c>
      <c r="E696" s="116">
        <v>4.54</v>
      </c>
      <c r="F696" s="116">
        <v>20.77</v>
      </c>
      <c r="G696" s="116">
        <v>147.24</v>
      </c>
      <c r="H696" s="116">
        <v>0.04</v>
      </c>
      <c r="I696" s="116">
        <v>0.06</v>
      </c>
      <c r="J696" s="116">
        <v>0.04</v>
      </c>
      <c r="K696" s="116">
        <v>24.08</v>
      </c>
      <c r="L696" s="116">
        <v>0.14</v>
      </c>
      <c r="M696" s="116">
        <v>44.25</v>
      </c>
      <c r="N696" s="116">
        <v>63.78</v>
      </c>
      <c r="O696" s="116">
        <v>7.53</v>
      </c>
      <c r="P696" s="116">
        <v>47.16</v>
      </c>
      <c r="Q696" s="116">
        <v>0.44</v>
      </c>
      <c r="R696" s="116">
        <v>7.08</v>
      </c>
      <c r="S696" s="116">
        <v>2.59</v>
      </c>
      <c r="T696" s="116">
        <v>0.01</v>
      </c>
    </row>
    <row r="697" s="86" customFormat="1" ht="15" customHeight="1" spans="1:20">
      <c r="A697" s="135"/>
      <c r="B697" s="114" t="s">
        <v>131</v>
      </c>
      <c r="C697" s="115">
        <v>180</v>
      </c>
      <c r="D697" s="116">
        <v>4.86</v>
      </c>
      <c r="E697" s="117">
        <v>4.5</v>
      </c>
      <c r="F697" s="116">
        <v>19.44</v>
      </c>
      <c r="G697" s="117">
        <v>142.2</v>
      </c>
      <c r="H697" s="116">
        <v>0.05</v>
      </c>
      <c r="I697" s="116">
        <v>0.23</v>
      </c>
      <c r="J697" s="116">
        <v>1.62</v>
      </c>
      <c r="K697" s="117">
        <v>39.6</v>
      </c>
      <c r="L697" s="116">
        <v>0.05</v>
      </c>
      <c r="M697" s="117">
        <v>217.8</v>
      </c>
      <c r="N697" s="117">
        <v>169.2</v>
      </c>
      <c r="O697" s="123">
        <v>27</v>
      </c>
      <c r="P697" s="117">
        <v>244.8</v>
      </c>
      <c r="Q697" s="116">
        <v>0.18</v>
      </c>
      <c r="R697" s="117">
        <v>3.6</v>
      </c>
      <c r="S697" s="117">
        <v>16.2</v>
      </c>
      <c r="T697" s="116">
        <v>0.04</v>
      </c>
    </row>
    <row r="698" s="86" customFormat="1" spans="1:20">
      <c r="A698" s="119" t="s">
        <v>198</v>
      </c>
      <c r="B698" s="119"/>
      <c r="C698" s="120">
        <v>230</v>
      </c>
      <c r="D698" s="116">
        <v>10.78</v>
      </c>
      <c r="E698" s="116">
        <v>9.04</v>
      </c>
      <c r="F698" s="116">
        <v>40.21</v>
      </c>
      <c r="G698" s="116">
        <v>289.44</v>
      </c>
      <c r="H698" s="116">
        <v>0.09</v>
      </c>
      <c r="I698" s="116">
        <v>0.29</v>
      </c>
      <c r="J698" s="116">
        <v>1.66</v>
      </c>
      <c r="K698" s="116">
        <v>63.68</v>
      </c>
      <c r="L698" s="116">
        <v>0.19</v>
      </c>
      <c r="M698" s="116">
        <v>262.05</v>
      </c>
      <c r="N698" s="116">
        <v>232.98</v>
      </c>
      <c r="O698" s="116">
        <v>34.53</v>
      </c>
      <c r="P698" s="116">
        <v>291.96</v>
      </c>
      <c r="Q698" s="116">
        <v>0.62</v>
      </c>
      <c r="R698" s="116">
        <v>10.68</v>
      </c>
      <c r="S698" s="116">
        <v>18.79</v>
      </c>
      <c r="T698" s="116">
        <v>0.05</v>
      </c>
    </row>
    <row r="699" s="86" customFormat="1" spans="1:20">
      <c r="A699" s="121" t="s">
        <v>134</v>
      </c>
      <c r="B699" s="122"/>
      <c r="C699" s="122"/>
      <c r="D699" s="122"/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33"/>
    </row>
    <row r="700" s="86" customFormat="1" ht="15" customHeight="1" spans="1:20">
      <c r="A700" s="113" t="s">
        <v>199</v>
      </c>
      <c r="B700" s="114" t="s">
        <v>30</v>
      </c>
      <c r="C700" s="115">
        <v>30</v>
      </c>
      <c r="D700" s="116">
        <v>0.33</v>
      </c>
      <c r="E700" s="116">
        <v>0.06</v>
      </c>
      <c r="F700" s="116">
        <v>1.14</v>
      </c>
      <c r="G700" s="117">
        <v>7.2</v>
      </c>
      <c r="H700" s="116">
        <v>0.02</v>
      </c>
      <c r="I700" s="116">
        <v>0.01</v>
      </c>
      <c r="J700" s="117">
        <v>7.5</v>
      </c>
      <c r="K700" s="117">
        <v>39.9</v>
      </c>
      <c r="L700" s="72"/>
      <c r="M700" s="117">
        <v>4.2</v>
      </c>
      <c r="N700" s="117">
        <v>7.8</v>
      </c>
      <c r="O700" s="123">
        <v>6</v>
      </c>
      <c r="P700" s="123">
        <v>87</v>
      </c>
      <c r="Q700" s="116">
        <v>0.27</v>
      </c>
      <c r="R700" s="116">
        <v>0.12</v>
      </c>
      <c r="S700" s="117">
        <v>0.6</v>
      </c>
      <c r="T700" s="116">
        <v>0.01</v>
      </c>
    </row>
    <row r="701" s="86" customFormat="1" ht="15" customHeight="1" spans="1:20">
      <c r="A701" s="118" t="s">
        <v>288</v>
      </c>
      <c r="B701" s="114" t="s">
        <v>322</v>
      </c>
      <c r="C701" s="115">
        <v>70</v>
      </c>
      <c r="D701" s="117">
        <v>9.98</v>
      </c>
      <c r="E701" s="116">
        <v>9.91</v>
      </c>
      <c r="F701" s="116">
        <v>6.9</v>
      </c>
      <c r="G701" s="116">
        <v>157.43</v>
      </c>
      <c r="H701" s="116">
        <v>0.06</v>
      </c>
      <c r="I701" s="116">
        <v>0.09</v>
      </c>
      <c r="J701" s="116">
        <v>1.18</v>
      </c>
      <c r="K701" s="116">
        <v>85.99</v>
      </c>
      <c r="L701" s="72">
        <v>0</v>
      </c>
      <c r="M701" s="116">
        <v>28.36</v>
      </c>
      <c r="N701" s="116">
        <v>96.2</v>
      </c>
      <c r="O701" s="116">
        <v>14.55</v>
      </c>
      <c r="P701" s="116">
        <v>134.02</v>
      </c>
      <c r="Q701" s="116">
        <v>1</v>
      </c>
      <c r="R701" s="116">
        <v>10.65</v>
      </c>
      <c r="S701" s="116">
        <v>4.31</v>
      </c>
      <c r="T701" s="116">
        <v>0.05</v>
      </c>
    </row>
    <row r="702" s="86" customFormat="1" ht="15" customHeight="1" spans="1:20">
      <c r="A702" s="118" t="s">
        <v>323</v>
      </c>
      <c r="B702" s="114" t="s">
        <v>152</v>
      </c>
      <c r="C702" s="115">
        <v>110</v>
      </c>
      <c r="D702" s="116">
        <v>2.97</v>
      </c>
      <c r="E702" s="116">
        <v>2.52</v>
      </c>
      <c r="F702" s="116">
        <v>19.09</v>
      </c>
      <c r="G702" s="116">
        <v>110.94</v>
      </c>
      <c r="H702" s="116">
        <v>0.04</v>
      </c>
      <c r="I702" s="116">
        <v>0.08</v>
      </c>
      <c r="J702" s="123">
        <v>11</v>
      </c>
      <c r="K702" s="116">
        <v>48.52</v>
      </c>
      <c r="L702" s="116">
        <v>0.05</v>
      </c>
      <c r="M702" s="116">
        <v>16.33</v>
      </c>
      <c r="N702" s="116">
        <v>68.54</v>
      </c>
      <c r="O702" s="116">
        <v>16.21</v>
      </c>
      <c r="P702" s="116">
        <v>130.24</v>
      </c>
      <c r="Q702" s="116">
        <v>0.76</v>
      </c>
      <c r="R702" s="116">
        <v>9.49</v>
      </c>
      <c r="S702" s="116">
        <v>0.94</v>
      </c>
      <c r="T702" s="116">
        <v>0.02</v>
      </c>
    </row>
    <row r="703" s="86" customFormat="1" ht="15" customHeight="1" spans="1:20">
      <c r="A703" s="113" t="s">
        <v>188</v>
      </c>
      <c r="B703" s="114" t="s">
        <v>46</v>
      </c>
      <c r="C703" s="115">
        <v>180</v>
      </c>
      <c r="D703" s="117">
        <v>0.1</v>
      </c>
      <c r="E703" s="116">
        <v>0.01</v>
      </c>
      <c r="F703" s="116">
        <v>8.02</v>
      </c>
      <c r="G703" s="116">
        <v>32.68</v>
      </c>
      <c r="H703" s="72"/>
      <c r="I703" s="116">
        <v>0.01</v>
      </c>
      <c r="J703" s="116">
        <v>0.05</v>
      </c>
      <c r="K703" s="116">
        <v>0.25</v>
      </c>
      <c r="L703" s="72"/>
      <c r="M703" s="116">
        <v>2.72</v>
      </c>
      <c r="N703" s="116">
        <v>4.12</v>
      </c>
      <c r="O703" s="117">
        <v>2.2</v>
      </c>
      <c r="P703" s="116">
        <v>12.64</v>
      </c>
      <c r="Q703" s="116">
        <v>0.43</v>
      </c>
      <c r="R703" s="72"/>
      <c r="S703" s="72"/>
      <c r="T703" s="72"/>
    </row>
    <row r="704" s="86" customFormat="1" ht="15" customHeight="1" spans="1:20">
      <c r="A704" s="118"/>
      <c r="B704" s="114" t="s">
        <v>52</v>
      </c>
      <c r="C704" s="115">
        <v>10</v>
      </c>
      <c r="D704" s="116">
        <v>0.76</v>
      </c>
      <c r="E704" s="116">
        <v>0.08</v>
      </c>
      <c r="F704" s="116">
        <v>4.92</v>
      </c>
      <c r="G704" s="117">
        <v>23.5</v>
      </c>
      <c r="H704" s="116">
        <v>0.01</v>
      </c>
      <c r="I704" s="72"/>
      <c r="J704" s="72"/>
      <c r="K704" s="72"/>
      <c r="L704" s="72"/>
      <c r="M704" s="123">
        <v>2</v>
      </c>
      <c r="N704" s="117">
        <v>6.5</v>
      </c>
      <c r="O704" s="117">
        <v>1.4</v>
      </c>
      <c r="P704" s="117">
        <v>9.3</v>
      </c>
      <c r="Q704" s="116">
        <v>0.11</v>
      </c>
      <c r="R704" s="117">
        <v>0.6</v>
      </c>
      <c r="S704" s="116">
        <v>0.32</v>
      </c>
      <c r="T704" s="72"/>
    </row>
    <row r="705" s="86" customFormat="1" spans="1:20">
      <c r="A705" s="119" t="s">
        <v>205</v>
      </c>
      <c r="B705" s="119"/>
      <c r="C705" s="120">
        <v>400</v>
      </c>
      <c r="D705" s="116">
        <v>14.14</v>
      </c>
      <c r="E705" s="116">
        <v>12.58</v>
      </c>
      <c r="F705" s="116">
        <v>40.07</v>
      </c>
      <c r="G705" s="116">
        <v>331.75</v>
      </c>
      <c r="H705" s="116">
        <v>0.13</v>
      </c>
      <c r="I705" s="116">
        <v>0.19</v>
      </c>
      <c r="J705" s="116">
        <v>19.73</v>
      </c>
      <c r="K705" s="116">
        <v>174.66</v>
      </c>
      <c r="L705" s="116">
        <v>0.05</v>
      </c>
      <c r="M705" s="116">
        <v>53.61</v>
      </c>
      <c r="N705" s="116">
        <v>183.16</v>
      </c>
      <c r="O705" s="116">
        <v>40.36</v>
      </c>
      <c r="P705" s="117">
        <v>373.2</v>
      </c>
      <c r="Q705" s="116">
        <v>2.57</v>
      </c>
      <c r="R705" s="116">
        <v>20.86</v>
      </c>
      <c r="S705" s="116">
        <v>6.17</v>
      </c>
      <c r="T705" s="116">
        <v>0.08</v>
      </c>
    </row>
    <row r="706" s="86" customFormat="1" spans="1:20">
      <c r="A706" s="119" t="s">
        <v>206</v>
      </c>
      <c r="B706" s="119"/>
      <c r="C706" s="125">
        <v>1648</v>
      </c>
      <c r="D706" s="116">
        <v>66.87</v>
      </c>
      <c r="E706" s="116">
        <v>54.67</v>
      </c>
      <c r="F706" s="116">
        <v>207.04</v>
      </c>
      <c r="G706" s="116">
        <v>1597.96</v>
      </c>
      <c r="H706" s="116">
        <v>0.84</v>
      </c>
      <c r="I706" s="116">
        <v>2.47</v>
      </c>
      <c r="J706" s="116">
        <v>75.76</v>
      </c>
      <c r="K706" s="116">
        <v>4815.77</v>
      </c>
      <c r="L706" s="117">
        <v>5.5</v>
      </c>
      <c r="M706" s="116">
        <v>749.88</v>
      </c>
      <c r="N706" s="116">
        <v>1172.93</v>
      </c>
      <c r="O706" s="116">
        <v>248.34</v>
      </c>
      <c r="P706" s="116">
        <v>2871.36</v>
      </c>
      <c r="Q706" s="116">
        <v>13.95</v>
      </c>
      <c r="R706" s="116">
        <v>81.99</v>
      </c>
      <c r="S706" s="116">
        <v>76.02</v>
      </c>
      <c r="T706" s="117">
        <v>0.5</v>
      </c>
    </row>
    <row r="707" s="86" customFormat="1" spans="1:20">
      <c r="A707" s="126"/>
      <c r="B707" s="127"/>
      <c r="C707" s="127"/>
      <c r="D707" s="4"/>
      <c r="E707" s="4"/>
      <c r="F707" s="4"/>
      <c r="G707" s="4"/>
      <c r="H707" s="4"/>
      <c r="I707" s="4"/>
      <c r="J707" s="4"/>
      <c r="K707" s="131"/>
      <c r="L707" s="131"/>
      <c r="M707" s="131"/>
      <c r="N707" s="131"/>
      <c r="O707" s="131"/>
      <c r="P707" s="131"/>
      <c r="Q707" s="131"/>
      <c r="R707" s="131"/>
      <c r="S707" s="131"/>
      <c r="T707" s="131"/>
    </row>
    <row r="708" s="86" customFormat="1" spans="1:20">
      <c r="A708" s="128"/>
      <c r="B708" s="128"/>
      <c r="C708" s="128"/>
      <c r="D708" s="128"/>
      <c r="E708" s="128"/>
      <c r="F708" s="128"/>
      <c r="G708" s="128"/>
      <c r="H708" s="128"/>
      <c r="I708" s="128"/>
      <c r="J708" s="128"/>
      <c r="K708" s="128"/>
      <c r="L708" s="128"/>
      <c r="M708" s="128"/>
      <c r="N708" s="128"/>
      <c r="O708" s="128"/>
      <c r="P708" s="92"/>
      <c r="Q708" s="92"/>
      <c r="R708" s="92"/>
      <c r="S708" s="92"/>
      <c r="T708" s="92"/>
    </row>
    <row r="709" s="86" customFormat="1" customHeight="1" spans="1:20">
      <c r="A709" s="129"/>
      <c r="B709" s="127"/>
      <c r="C709" s="127"/>
      <c r="D709" s="95"/>
      <c r="E709" s="96"/>
      <c r="F709" s="4"/>
      <c r="G709" s="4"/>
      <c r="H709" s="95"/>
      <c r="I709" s="95"/>
      <c r="J709" s="95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="86" customFormat="1" spans="1:20">
      <c r="A710" s="127"/>
      <c r="B710" s="127"/>
      <c r="C710" s="130"/>
      <c r="D710" s="130"/>
      <c r="E710" s="4"/>
      <c r="F710" s="4"/>
      <c r="G710" s="4"/>
      <c r="H710" s="95"/>
      <c r="I710" s="95"/>
      <c r="J710" s="95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="86" customFormat="1" customHeight="1" spans="1:20">
      <c r="A711" s="99" t="s">
        <v>158</v>
      </c>
      <c r="B711" s="99" t="s">
        <v>159</v>
      </c>
      <c r="C711" s="100" t="s">
        <v>160</v>
      </c>
      <c r="D711" s="101" t="s">
        <v>161</v>
      </c>
      <c r="E711" s="101"/>
      <c r="F711" s="101"/>
      <c r="G711" s="102" t="s">
        <v>162</v>
      </c>
      <c r="H711" s="101" t="s">
        <v>163</v>
      </c>
      <c r="I711" s="101"/>
      <c r="J711" s="101"/>
      <c r="K711" s="101"/>
      <c r="L711" s="101"/>
      <c r="M711" s="101" t="s">
        <v>164</v>
      </c>
      <c r="N711" s="101"/>
      <c r="O711" s="101"/>
      <c r="P711" s="101"/>
      <c r="Q711" s="101"/>
      <c r="R711" s="101"/>
      <c r="S711" s="101"/>
      <c r="T711" s="101"/>
    </row>
    <row r="712" s="86" customFormat="1" spans="1:20">
      <c r="A712" s="103"/>
      <c r="B712" s="103"/>
      <c r="C712" s="104"/>
      <c r="D712" s="101" t="s">
        <v>165</v>
      </c>
      <c r="E712" s="101" t="s">
        <v>166</v>
      </c>
      <c r="F712" s="101" t="s">
        <v>167</v>
      </c>
      <c r="G712" s="105"/>
      <c r="H712" s="101" t="s">
        <v>168</v>
      </c>
      <c r="I712" s="101" t="s">
        <v>169</v>
      </c>
      <c r="J712" s="101" t="s">
        <v>170</v>
      </c>
      <c r="K712" s="101" t="s">
        <v>171</v>
      </c>
      <c r="L712" s="101" t="s">
        <v>172</v>
      </c>
      <c r="M712" s="101" t="s">
        <v>173</v>
      </c>
      <c r="N712" s="101" t="s">
        <v>174</v>
      </c>
      <c r="O712" s="101" t="s">
        <v>175</v>
      </c>
      <c r="P712" s="101" t="s">
        <v>176</v>
      </c>
      <c r="Q712" s="101" t="s">
        <v>177</v>
      </c>
      <c r="R712" s="101" t="s">
        <v>178</v>
      </c>
      <c r="S712" s="101" t="s">
        <v>179</v>
      </c>
      <c r="T712" s="101" t="s">
        <v>180</v>
      </c>
    </row>
    <row r="713" s="86" customFormat="1" spans="1:20">
      <c r="A713" s="106">
        <v>1</v>
      </c>
      <c r="B713" s="107">
        <v>2</v>
      </c>
      <c r="C713" s="107">
        <v>3</v>
      </c>
      <c r="D713" s="108">
        <v>4</v>
      </c>
      <c r="E713" s="108">
        <v>5</v>
      </c>
      <c r="F713" s="108">
        <v>6</v>
      </c>
      <c r="G713" s="108">
        <v>7</v>
      </c>
      <c r="H713" s="108">
        <v>8</v>
      </c>
      <c r="I713" s="108">
        <v>9</v>
      </c>
      <c r="J713" s="108">
        <v>10</v>
      </c>
      <c r="K713" s="108">
        <v>11</v>
      </c>
      <c r="L713" s="108">
        <v>12</v>
      </c>
      <c r="M713" s="108">
        <v>13</v>
      </c>
      <c r="N713" s="108">
        <v>14</v>
      </c>
      <c r="O713" s="108">
        <v>15</v>
      </c>
      <c r="P713" s="108">
        <v>16</v>
      </c>
      <c r="Q713" s="108">
        <v>17</v>
      </c>
      <c r="R713" s="108">
        <v>18</v>
      </c>
      <c r="S713" s="108">
        <v>19</v>
      </c>
      <c r="T713" s="108">
        <v>20</v>
      </c>
    </row>
    <row r="714" s="86" customFormat="1" spans="1:20">
      <c r="A714" s="109" t="s">
        <v>181</v>
      </c>
      <c r="B714" s="110" t="s">
        <v>232</v>
      </c>
      <c r="C714" s="110"/>
      <c r="D714" s="110"/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  <c r="S714" s="110"/>
      <c r="T714" s="110"/>
    </row>
    <row r="715" s="86" customFormat="1" spans="1:20">
      <c r="A715" s="109" t="s">
        <v>183</v>
      </c>
      <c r="B715" s="110">
        <v>4</v>
      </c>
      <c r="C715" s="110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</row>
    <row r="716" s="86" customFormat="1" spans="1:20">
      <c r="A716" s="111" t="s">
        <v>184</v>
      </c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32"/>
    </row>
    <row r="717" s="86" customFormat="1" ht="15" customHeight="1" spans="1:20">
      <c r="A717" s="113" t="s">
        <v>185</v>
      </c>
      <c r="B717" s="114" t="s">
        <v>27</v>
      </c>
      <c r="C717" s="115">
        <v>5</v>
      </c>
      <c r="D717" s="116">
        <v>0.03</v>
      </c>
      <c r="E717" s="116">
        <v>4.13</v>
      </c>
      <c r="F717" s="116">
        <v>0.04</v>
      </c>
      <c r="G717" s="117">
        <v>37.4</v>
      </c>
      <c r="H717" s="72"/>
      <c r="I717" s="116">
        <v>0.01</v>
      </c>
      <c r="J717" s="72"/>
      <c r="K717" s="117">
        <v>29.5</v>
      </c>
      <c r="L717" s="116">
        <v>0.08</v>
      </c>
      <c r="M717" s="117">
        <v>0.6</v>
      </c>
      <c r="N717" s="116">
        <v>0.95</v>
      </c>
      <c r="O717" s="72"/>
      <c r="P717" s="116">
        <v>0.75</v>
      </c>
      <c r="Q717" s="116">
        <v>0.01</v>
      </c>
      <c r="R717" s="116">
        <v>0.05</v>
      </c>
      <c r="S717" s="72"/>
      <c r="T717" s="72"/>
    </row>
    <row r="718" s="86" customFormat="1" ht="15" customHeight="1" spans="1:20">
      <c r="A718" s="113" t="s">
        <v>324</v>
      </c>
      <c r="B718" s="114" t="s">
        <v>325</v>
      </c>
      <c r="C718" s="115">
        <v>160</v>
      </c>
      <c r="D718" s="116">
        <v>19.8</v>
      </c>
      <c r="E718" s="116">
        <v>9.64</v>
      </c>
      <c r="F718" s="116">
        <v>23.98</v>
      </c>
      <c r="G718" s="116">
        <v>264.08</v>
      </c>
      <c r="H718" s="116">
        <v>0.06</v>
      </c>
      <c r="I718" s="116">
        <v>0.26</v>
      </c>
      <c r="J718" s="116">
        <v>0.48</v>
      </c>
      <c r="K718" s="116">
        <v>42.39</v>
      </c>
      <c r="L718" s="116">
        <v>0.11</v>
      </c>
      <c r="M718" s="116">
        <v>172.37</v>
      </c>
      <c r="N718" s="117">
        <v>233.21</v>
      </c>
      <c r="O718" s="116">
        <v>31.43</v>
      </c>
      <c r="P718" s="116">
        <v>137.3</v>
      </c>
      <c r="Q718" s="116">
        <v>0.85</v>
      </c>
      <c r="R718" s="116">
        <v>28.77</v>
      </c>
      <c r="S718" s="116">
        <v>8.85</v>
      </c>
      <c r="T718" s="116">
        <v>0.03</v>
      </c>
    </row>
    <row r="719" s="86" customFormat="1" ht="15" customHeight="1" spans="1:20">
      <c r="A719" s="118" t="s">
        <v>219</v>
      </c>
      <c r="B719" s="114" t="s">
        <v>50</v>
      </c>
      <c r="C719" s="115">
        <v>180</v>
      </c>
      <c r="D719" s="117">
        <v>0.2</v>
      </c>
      <c r="E719" s="116">
        <v>0.05</v>
      </c>
      <c r="F719" s="116">
        <v>9.47</v>
      </c>
      <c r="G719" s="117">
        <v>41.2</v>
      </c>
      <c r="H719" s="72"/>
      <c r="I719" s="116">
        <v>0.01</v>
      </c>
      <c r="J719" s="116">
        <v>30.05</v>
      </c>
      <c r="K719" s="116">
        <v>24.76</v>
      </c>
      <c r="L719" s="72"/>
      <c r="M719" s="116">
        <v>4.52</v>
      </c>
      <c r="N719" s="116">
        <v>4.63</v>
      </c>
      <c r="O719" s="116">
        <v>2.71</v>
      </c>
      <c r="P719" s="116">
        <v>14.14</v>
      </c>
      <c r="Q719" s="116">
        <v>0.52</v>
      </c>
      <c r="R719" s="72"/>
      <c r="S719" s="72"/>
      <c r="T719" s="72"/>
    </row>
    <row r="720" s="86" customFormat="1" ht="15" customHeight="1" spans="1:20">
      <c r="A720" s="118"/>
      <c r="B720" s="114" t="s">
        <v>52</v>
      </c>
      <c r="C720" s="115">
        <v>15</v>
      </c>
      <c r="D720" s="116">
        <v>1.14</v>
      </c>
      <c r="E720" s="116">
        <v>0.12</v>
      </c>
      <c r="F720" s="116">
        <v>7.38</v>
      </c>
      <c r="G720" s="116">
        <v>35.25</v>
      </c>
      <c r="H720" s="116">
        <v>0.02</v>
      </c>
      <c r="I720" s="72"/>
      <c r="J720" s="72"/>
      <c r="K720" s="72"/>
      <c r="L720" s="72"/>
      <c r="M720" s="123">
        <v>3</v>
      </c>
      <c r="N720" s="116">
        <v>9.75</v>
      </c>
      <c r="O720" s="117">
        <v>2.1</v>
      </c>
      <c r="P720" s="116">
        <v>13.95</v>
      </c>
      <c r="Q720" s="116">
        <v>0.17</v>
      </c>
      <c r="R720" s="117">
        <v>0.9</v>
      </c>
      <c r="S720" s="116">
        <v>0.48</v>
      </c>
      <c r="T720" s="72"/>
    </row>
    <row r="721" s="86" customFormat="1" spans="1:20">
      <c r="A721" s="119" t="s">
        <v>189</v>
      </c>
      <c r="B721" s="119"/>
      <c r="C721" s="120">
        <v>360</v>
      </c>
      <c r="D721" s="116">
        <v>21.17</v>
      </c>
      <c r="E721" s="116">
        <v>13.94</v>
      </c>
      <c r="F721" s="116">
        <v>40.87</v>
      </c>
      <c r="G721" s="116">
        <v>377.93</v>
      </c>
      <c r="H721" s="116">
        <v>0.08</v>
      </c>
      <c r="I721" s="116">
        <v>0.28</v>
      </c>
      <c r="J721" s="116">
        <v>30.53</v>
      </c>
      <c r="K721" s="116">
        <v>96.65</v>
      </c>
      <c r="L721" s="116">
        <v>0.19</v>
      </c>
      <c r="M721" s="116">
        <v>180.49</v>
      </c>
      <c r="N721" s="116">
        <v>248.54</v>
      </c>
      <c r="O721" s="116">
        <v>36.24</v>
      </c>
      <c r="P721" s="116">
        <v>166.14</v>
      </c>
      <c r="Q721" s="116">
        <v>1.55</v>
      </c>
      <c r="R721" s="116">
        <v>29.72</v>
      </c>
      <c r="S721" s="116">
        <v>9.33</v>
      </c>
      <c r="T721" s="116">
        <v>0.03</v>
      </c>
    </row>
    <row r="722" s="86" customFormat="1" spans="1:20">
      <c r="A722" s="121" t="s">
        <v>53</v>
      </c>
      <c r="B722" s="122"/>
      <c r="C722" s="122"/>
      <c r="D722" s="122"/>
      <c r="E722" s="122"/>
      <c r="F722" s="122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33"/>
    </row>
    <row r="723" s="86" customFormat="1" ht="15" customHeight="1" spans="1:20">
      <c r="A723" s="118" t="s">
        <v>190</v>
      </c>
      <c r="B723" s="114" t="s">
        <v>57</v>
      </c>
      <c r="C723" s="113">
        <v>100</v>
      </c>
      <c r="D723" s="117">
        <v>0.9</v>
      </c>
      <c r="E723" s="117">
        <v>0.2</v>
      </c>
      <c r="F723" s="117">
        <v>8.1</v>
      </c>
      <c r="G723" s="123">
        <v>43</v>
      </c>
      <c r="H723" s="116">
        <v>0.04</v>
      </c>
      <c r="I723" s="116">
        <v>0.03</v>
      </c>
      <c r="J723" s="123">
        <v>60</v>
      </c>
      <c r="K723" s="123">
        <v>8</v>
      </c>
      <c r="L723" s="72"/>
      <c r="M723" s="123">
        <v>34</v>
      </c>
      <c r="N723" s="123">
        <v>23</v>
      </c>
      <c r="O723" s="123">
        <v>13</v>
      </c>
      <c r="P723" s="123">
        <v>197</v>
      </c>
      <c r="Q723" s="117">
        <v>0.3</v>
      </c>
      <c r="R723" s="117">
        <v>0.5</v>
      </c>
      <c r="S723" s="123">
        <v>2</v>
      </c>
      <c r="T723" s="116">
        <v>0.02</v>
      </c>
    </row>
    <row r="724" s="86" customFormat="1" spans="1:20">
      <c r="A724" s="119" t="s">
        <v>191</v>
      </c>
      <c r="B724" s="119"/>
      <c r="C724" s="106">
        <v>100</v>
      </c>
      <c r="D724" s="117">
        <v>0.9</v>
      </c>
      <c r="E724" s="117">
        <v>0.2</v>
      </c>
      <c r="F724" s="117">
        <v>8.1</v>
      </c>
      <c r="G724" s="123">
        <v>43</v>
      </c>
      <c r="H724" s="116">
        <v>0.04</v>
      </c>
      <c r="I724" s="116">
        <v>0.03</v>
      </c>
      <c r="J724" s="123">
        <v>60</v>
      </c>
      <c r="K724" s="123">
        <v>8</v>
      </c>
      <c r="L724" s="72"/>
      <c r="M724" s="123">
        <v>34</v>
      </c>
      <c r="N724" s="123">
        <v>23</v>
      </c>
      <c r="O724" s="123">
        <v>13</v>
      </c>
      <c r="P724" s="123">
        <v>197</v>
      </c>
      <c r="Q724" s="117">
        <v>0.3</v>
      </c>
      <c r="R724" s="117">
        <v>0.5</v>
      </c>
      <c r="S724" s="123">
        <v>2</v>
      </c>
      <c r="T724" s="116">
        <v>0.02</v>
      </c>
    </row>
    <row r="725" s="86" customFormat="1" spans="1:20">
      <c r="A725" s="121" t="s">
        <v>59</v>
      </c>
      <c r="B725" s="122"/>
      <c r="C725" s="122"/>
      <c r="D725" s="122"/>
      <c r="E725" s="122"/>
      <c r="F725" s="122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33"/>
    </row>
    <row r="726" s="86" customFormat="1" ht="15" customHeight="1" spans="1:20">
      <c r="A726" s="113" t="s">
        <v>326</v>
      </c>
      <c r="B726" s="114" t="s">
        <v>73</v>
      </c>
      <c r="C726" s="115">
        <v>30</v>
      </c>
      <c r="D726" s="116">
        <v>0.43</v>
      </c>
      <c r="E726" s="116">
        <v>1.82</v>
      </c>
      <c r="F726" s="116">
        <v>2.53</v>
      </c>
      <c r="G726" s="116">
        <v>29.01</v>
      </c>
      <c r="H726" s="116">
        <v>0.01</v>
      </c>
      <c r="I726" s="116">
        <v>0.01</v>
      </c>
      <c r="J726" s="116">
        <v>1.31</v>
      </c>
      <c r="K726" s="116">
        <v>48.46</v>
      </c>
      <c r="L726" s="72"/>
      <c r="M726" s="116">
        <v>7.82</v>
      </c>
      <c r="N726" s="116">
        <v>14.36</v>
      </c>
      <c r="O726" s="116">
        <v>14.23</v>
      </c>
      <c r="P726" s="123">
        <v>121</v>
      </c>
      <c r="Q726" s="116">
        <v>1.05</v>
      </c>
      <c r="R726" s="116">
        <v>0.12</v>
      </c>
      <c r="S726" s="116">
        <v>133.12</v>
      </c>
      <c r="T726" s="116">
        <v>0.02</v>
      </c>
    </row>
    <row r="727" s="86" customFormat="1" ht="15" customHeight="1" spans="1:20">
      <c r="A727" s="113" t="s">
        <v>327</v>
      </c>
      <c r="B727" s="114" t="s">
        <v>328</v>
      </c>
      <c r="C727" s="115">
        <v>180</v>
      </c>
      <c r="D727" s="116">
        <v>4.44</v>
      </c>
      <c r="E727" s="116">
        <v>7.43</v>
      </c>
      <c r="F727" s="116">
        <v>6.77</v>
      </c>
      <c r="G727" s="116">
        <v>112.64</v>
      </c>
      <c r="H727" s="116">
        <v>0.05</v>
      </c>
      <c r="I727" s="116">
        <v>0.08</v>
      </c>
      <c r="J727" s="116">
        <v>3.32</v>
      </c>
      <c r="K727" s="116">
        <v>91.85</v>
      </c>
      <c r="L727" s="116">
        <v>0.01</v>
      </c>
      <c r="M727" s="116">
        <v>17.72</v>
      </c>
      <c r="N727" s="116">
        <v>58.88</v>
      </c>
      <c r="O727" s="117">
        <v>15.2</v>
      </c>
      <c r="P727" s="116">
        <v>247.69</v>
      </c>
      <c r="Q727" s="116">
        <v>0.82</v>
      </c>
      <c r="R727" s="116">
        <v>0.26</v>
      </c>
      <c r="S727" s="116">
        <v>3.95</v>
      </c>
      <c r="T727" s="116">
        <v>0.02</v>
      </c>
    </row>
    <row r="728" s="86" customFormat="1" ht="15" customHeight="1" spans="1:20">
      <c r="A728" s="113" t="s">
        <v>303</v>
      </c>
      <c r="B728" s="114" t="s">
        <v>100</v>
      </c>
      <c r="C728" s="115">
        <v>60</v>
      </c>
      <c r="D728" s="116">
        <v>9.78</v>
      </c>
      <c r="E728" s="116">
        <v>6.86</v>
      </c>
      <c r="F728" s="116">
        <v>1.33</v>
      </c>
      <c r="G728" s="117">
        <v>107.4</v>
      </c>
      <c r="H728" s="116">
        <v>0.05</v>
      </c>
      <c r="I728" s="117">
        <v>0.1</v>
      </c>
      <c r="J728" s="116">
        <v>0.46</v>
      </c>
      <c r="K728" s="117">
        <v>1.8</v>
      </c>
      <c r="L728" s="72"/>
      <c r="M728" s="116">
        <v>6.65</v>
      </c>
      <c r="N728" s="116">
        <v>96.34</v>
      </c>
      <c r="O728" s="116">
        <v>14.73</v>
      </c>
      <c r="P728" s="116">
        <v>175.39</v>
      </c>
      <c r="Q728" s="116">
        <v>1.04</v>
      </c>
      <c r="R728" s="116">
        <v>13.09</v>
      </c>
      <c r="S728" s="116">
        <v>3.95</v>
      </c>
      <c r="T728" s="116">
        <v>0.03</v>
      </c>
    </row>
    <row r="729" s="86" customFormat="1" ht="15" customHeight="1" spans="1:20">
      <c r="A729" s="118" t="s">
        <v>310</v>
      </c>
      <c r="B729" s="114" t="s">
        <v>113</v>
      </c>
      <c r="C729" s="115">
        <v>110</v>
      </c>
      <c r="D729" s="116">
        <v>2.35</v>
      </c>
      <c r="E729" s="117">
        <v>3.2</v>
      </c>
      <c r="F729" s="116">
        <v>21.23</v>
      </c>
      <c r="G729" s="116">
        <v>123.06</v>
      </c>
      <c r="H729" s="116">
        <v>0.03</v>
      </c>
      <c r="I729" s="116">
        <v>0.03</v>
      </c>
      <c r="J729" s="116">
        <v>1.32</v>
      </c>
      <c r="K729" s="116">
        <v>278.16</v>
      </c>
      <c r="L729" s="116">
        <v>0.06</v>
      </c>
      <c r="M729" s="116">
        <v>13.55</v>
      </c>
      <c r="N729" s="116">
        <v>57.52</v>
      </c>
      <c r="O729" s="116">
        <v>21.95</v>
      </c>
      <c r="P729" s="116">
        <v>91.38</v>
      </c>
      <c r="Q729" s="116">
        <v>0.53</v>
      </c>
      <c r="R729" s="116">
        <v>3.74</v>
      </c>
      <c r="S729" s="116">
        <v>1.88</v>
      </c>
      <c r="T729" s="116">
        <v>0.03</v>
      </c>
    </row>
    <row r="730" s="86" customFormat="1" ht="15" customHeight="1" spans="1:20">
      <c r="A730" s="134" t="s">
        <v>329</v>
      </c>
      <c r="B730" s="114" t="s">
        <v>120</v>
      </c>
      <c r="C730" s="115">
        <v>180</v>
      </c>
      <c r="D730" s="117">
        <v>0.4</v>
      </c>
      <c r="E730" s="116">
        <v>0.13</v>
      </c>
      <c r="F730" s="116">
        <v>16.35</v>
      </c>
      <c r="G730" s="116">
        <v>71.47</v>
      </c>
      <c r="H730" s="116">
        <v>0.02</v>
      </c>
      <c r="I730" s="116">
        <v>0.03</v>
      </c>
      <c r="J730" s="116">
        <v>70.16</v>
      </c>
      <c r="K730" s="116">
        <v>57.61</v>
      </c>
      <c r="L730" s="72"/>
      <c r="M730" s="116">
        <v>10.04</v>
      </c>
      <c r="N730" s="116">
        <v>10.22</v>
      </c>
      <c r="O730" s="116">
        <v>4.13</v>
      </c>
      <c r="P730" s="116">
        <v>61.84</v>
      </c>
      <c r="Q730" s="116">
        <v>0.44</v>
      </c>
      <c r="R730" s="116">
        <v>0.04</v>
      </c>
      <c r="S730" s="116">
        <v>0.06</v>
      </c>
      <c r="T730" s="116">
        <v>0.02</v>
      </c>
    </row>
    <row r="731" s="86" customFormat="1" ht="15" customHeight="1" spans="1:20">
      <c r="A731" s="118"/>
      <c r="B731" s="114" t="s">
        <v>52</v>
      </c>
      <c r="C731" s="115">
        <v>20</v>
      </c>
      <c r="D731" s="116">
        <v>1.52</v>
      </c>
      <c r="E731" s="116">
        <v>0.16</v>
      </c>
      <c r="F731" s="116">
        <v>9.84</v>
      </c>
      <c r="G731" s="123">
        <v>47</v>
      </c>
      <c r="H731" s="116">
        <v>0.02</v>
      </c>
      <c r="I731" s="116">
        <v>0.01</v>
      </c>
      <c r="J731" s="72"/>
      <c r="K731" s="72"/>
      <c r="L731" s="72"/>
      <c r="M731" s="123">
        <v>4</v>
      </c>
      <c r="N731" s="123">
        <v>13</v>
      </c>
      <c r="O731" s="117">
        <v>2.8</v>
      </c>
      <c r="P731" s="117">
        <v>18.6</v>
      </c>
      <c r="Q731" s="116">
        <v>0.22</v>
      </c>
      <c r="R731" s="117">
        <v>1.2</v>
      </c>
      <c r="S731" s="116">
        <v>0.64</v>
      </c>
      <c r="T731" s="72"/>
    </row>
    <row r="732" s="86" customFormat="1" ht="15" customHeight="1" spans="1:20">
      <c r="A732" s="118"/>
      <c r="B732" s="114" t="s">
        <v>122</v>
      </c>
      <c r="C732" s="115">
        <v>10</v>
      </c>
      <c r="D732" s="116">
        <v>0.56</v>
      </c>
      <c r="E732" s="116">
        <v>0.11</v>
      </c>
      <c r="F732" s="116">
        <v>4.94</v>
      </c>
      <c r="G732" s="117">
        <v>23.2</v>
      </c>
      <c r="H732" s="116">
        <v>0.01</v>
      </c>
      <c r="I732" s="72"/>
      <c r="J732" s="72"/>
      <c r="K732" s="72"/>
      <c r="L732" s="72"/>
      <c r="M732" s="117">
        <v>2.3</v>
      </c>
      <c r="N732" s="117">
        <v>10.6</v>
      </c>
      <c r="O732" s="117">
        <v>2.5</v>
      </c>
      <c r="P732" s="117">
        <v>15.5</v>
      </c>
      <c r="Q732" s="116">
        <v>0.31</v>
      </c>
      <c r="R732" s="116">
        <v>0.55</v>
      </c>
      <c r="S732" s="116">
        <v>0.44</v>
      </c>
      <c r="T732" s="72"/>
    </row>
    <row r="733" s="86" customFormat="1" spans="1:20">
      <c r="A733" s="119" t="s">
        <v>196</v>
      </c>
      <c r="B733" s="119"/>
      <c r="C733" s="120">
        <v>590</v>
      </c>
      <c r="D733" s="116">
        <v>19.48</v>
      </c>
      <c r="E733" s="116">
        <v>19.71</v>
      </c>
      <c r="F733" s="116">
        <v>62.99</v>
      </c>
      <c r="G733" s="116">
        <v>513.78</v>
      </c>
      <c r="H733" s="116">
        <v>0.19</v>
      </c>
      <c r="I733" s="116">
        <v>0.26</v>
      </c>
      <c r="J733" s="116">
        <v>76.57</v>
      </c>
      <c r="K733" s="116">
        <v>477.88</v>
      </c>
      <c r="L733" s="116">
        <v>0.07</v>
      </c>
      <c r="M733" s="116">
        <v>62.08</v>
      </c>
      <c r="N733" s="116">
        <v>260.92</v>
      </c>
      <c r="O733" s="116">
        <v>75.54</v>
      </c>
      <c r="P733" s="117">
        <v>731.4</v>
      </c>
      <c r="Q733" s="116">
        <v>4.41</v>
      </c>
      <c r="R733" s="123">
        <v>19</v>
      </c>
      <c r="S733" s="116">
        <v>144.04</v>
      </c>
      <c r="T733" s="116">
        <v>0.12</v>
      </c>
    </row>
    <row r="734" s="86" customFormat="1" spans="1:20">
      <c r="A734" s="121" t="s">
        <v>123</v>
      </c>
      <c r="B734" s="122"/>
      <c r="C734" s="122"/>
      <c r="D734" s="122"/>
      <c r="E734" s="122"/>
      <c r="F734" s="122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33"/>
    </row>
    <row r="735" s="86" customFormat="1" ht="15" customHeight="1" spans="1:20">
      <c r="A735" s="113" t="s">
        <v>285</v>
      </c>
      <c r="B735" s="114" t="s">
        <v>286</v>
      </c>
      <c r="C735" s="115">
        <v>50</v>
      </c>
      <c r="D735" s="116">
        <v>2.85</v>
      </c>
      <c r="E735" s="116">
        <v>2.49</v>
      </c>
      <c r="F735" s="116">
        <v>29.52</v>
      </c>
      <c r="G735" s="116">
        <v>140.46</v>
      </c>
      <c r="H735" s="116">
        <v>0.03</v>
      </c>
      <c r="I735" s="116">
        <v>0.01</v>
      </c>
      <c r="J735" s="117">
        <v>0.1</v>
      </c>
      <c r="K735" s="116">
        <v>10.62</v>
      </c>
      <c r="L735" s="116">
        <v>0.05</v>
      </c>
      <c r="M735" s="116">
        <v>16.62</v>
      </c>
      <c r="N735" s="116">
        <v>26.55</v>
      </c>
      <c r="O735" s="116">
        <v>4.19</v>
      </c>
      <c r="P735" s="116">
        <v>31.71</v>
      </c>
      <c r="Q735" s="117">
        <v>0.4</v>
      </c>
      <c r="R735" s="116">
        <v>1.45</v>
      </c>
      <c r="S735" s="116">
        <v>0.59</v>
      </c>
      <c r="T735" s="116">
        <v>0.01</v>
      </c>
    </row>
    <row r="736" s="86" customFormat="1" ht="15" customHeight="1" spans="1:20">
      <c r="A736" s="134"/>
      <c r="B736" s="114" t="s">
        <v>132</v>
      </c>
      <c r="C736" s="115">
        <v>180</v>
      </c>
      <c r="D736" s="116">
        <v>5.22</v>
      </c>
      <c r="E736" s="117">
        <v>4.5</v>
      </c>
      <c r="F736" s="116">
        <v>7.38</v>
      </c>
      <c r="G736" s="117">
        <v>95.4</v>
      </c>
      <c r="H736" s="116">
        <v>0.05</v>
      </c>
      <c r="I736" s="116">
        <v>0.23</v>
      </c>
      <c r="J736" s="116">
        <v>1.44</v>
      </c>
      <c r="K736" s="117">
        <v>39.6</v>
      </c>
      <c r="L736" s="116">
        <v>0.05</v>
      </c>
      <c r="M736" s="117">
        <v>212.4</v>
      </c>
      <c r="N736" s="117">
        <v>172.8</v>
      </c>
      <c r="O736" s="117">
        <v>28.8</v>
      </c>
      <c r="P736" s="117">
        <v>259.2</v>
      </c>
      <c r="Q736" s="116">
        <v>0.18</v>
      </c>
      <c r="R736" s="117">
        <v>3.6</v>
      </c>
      <c r="S736" s="117">
        <v>16.2</v>
      </c>
      <c r="T736" s="116">
        <v>0.04</v>
      </c>
    </row>
    <row r="737" s="86" customFormat="1" spans="1:20">
      <c r="A737" s="119" t="s">
        <v>198</v>
      </c>
      <c r="B737" s="119"/>
      <c r="C737" s="120">
        <v>230</v>
      </c>
      <c r="D737" s="116">
        <v>8.07</v>
      </c>
      <c r="E737" s="116">
        <v>6.99</v>
      </c>
      <c r="F737" s="117">
        <v>36.9</v>
      </c>
      <c r="G737" s="116">
        <v>235.86</v>
      </c>
      <c r="H737" s="116">
        <v>0.08</v>
      </c>
      <c r="I737" s="116">
        <v>0.24</v>
      </c>
      <c r="J737" s="116">
        <v>1.54</v>
      </c>
      <c r="K737" s="116">
        <v>50.22</v>
      </c>
      <c r="L737" s="117">
        <v>0.1</v>
      </c>
      <c r="M737" s="116">
        <v>229.02</v>
      </c>
      <c r="N737" s="116">
        <v>199.35</v>
      </c>
      <c r="O737" s="116">
        <v>32.99</v>
      </c>
      <c r="P737" s="116">
        <v>290.91</v>
      </c>
      <c r="Q737" s="116">
        <v>0.58</v>
      </c>
      <c r="R737" s="116">
        <v>5.05</v>
      </c>
      <c r="S737" s="116">
        <v>16.79</v>
      </c>
      <c r="T737" s="116">
        <v>0.05</v>
      </c>
    </row>
    <row r="738" s="86" customFormat="1" spans="1:20">
      <c r="A738" s="121" t="s">
        <v>134</v>
      </c>
      <c r="B738" s="122"/>
      <c r="C738" s="122"/>
      <c r="D738" s="122"/>
      <c r="E738" s="122"/>
      <c r="F738" s="122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33"/>
    </row>
    <row r="739" s="86" customFormat="1" ht="15" customHeight="1" spans="1:20">
      <c r="A739" s="113" t="s">
        <v>199</v>
      </c>
      <c r="B739" s="114" t="s">
        <v>135</v>
      </c>
      <c r="C739" s="115">
        <v>30</v>
      </c>
      <c r="D739" s="116">
        <v>0.39</v>
      </c>
      <c r="E739" s="116">
        <v>0.03</v>
      </c>
      <c r="F739" s="116">
        <v>1.59</v>
      </c>
      <c r="G739" s="117">
        <v>8.1</v>
      </c>
      <c r="H739" s="116">
        <v>0.03</v>
      </c>
      <c r="I739" s="116">
        <v>0.24</v>
      </c>
      <c r="J739" s="123">
        <v>75</v>
      </c>
      <c r="K739" s="117">
        <v>99.9</v>
      </c>
      <c r="L739" s="72"/>
      <c r="M739" s="117">
        <v>2.4</v>
      </c>
      <c r="N739" s="117">
        <v>4.8</v>
      </c>
      <c r="O739" s="117">
        <v>2.1</v>
      </c>
      <c r="P739" s="117">
        <v>48.9</v>
      </c>
      <c r="Q739" s="116">
        <v>0.18</v>
      </c>
      <c r="R739" s="116">
        <v>0.03</v>
      </c>
      <c r="S739" s="117">
        <v>0.9</v>
      </c>
      <c r="T739" s="72"/>
    </row>
    <row r="740" s="86" customFormat="1" ht="15" customHeight="1" spans="1:20">
      <c r="A740" s="113" t="s">
        <v>255</v>
      </c>
      <c r="B740" s="114" t="s">
        <v>256</v>
      </c>
      <c r="C740" s="115">
        <v>73</v>
      </c>
      <c r="D740" s="116">
        <v>11.86</v>
      </c>
      <c r="E740" s="116">
        <v>8.29</v>
      </c>
      <c r="F740" s="116">
        <v>7.17</v>
      </c>
      <c r="G740" s="116">
        <v>149.68</v>
      </c>
      <c r="H740" s="116">
        <v>0.09</v>
      </c>
      <c r="I740" s="116">
        <v>0.11</v>
      </c>
      <c r="J740" s="116">
        <v>0.47</v>
      </c>
      <c r="K740" s="117">
        <v>38.3</v>
      </c>
      <c r="L740" s="116">
        <v>5.64</v>
      </c>
      <c r="M740" s="116">
        <v>34.3</v>
      </c>
      <c r="N740" s="116">
        <v>121.13</v>
      </c>
      <c r="O740" s="117">
        <v>18.2</v>
      </c>
      <c r="P740" s="116">
        <v>184.6</v>
      </c>
      <c r="Q740" s="116">
        <v>0.58</v>
      </c>
      <c r="R740" s="117">
        <v>22.13</v>
      </c>
      <c r="S740" s="116">
        <v>24.89</v>
      </c>
      <c r="T740" s="116">
        <v>0.18</v>
      </c>
    </row>
    <row r="741" s="86" customFormat="1" ht="15" customHeight="1" spans="1:20">
      <c r="A741" s="113" t="s">
        <v>202</v>
      </c>
      <c r="B741" s="114" t="s">
        <v>107</v>
      </c>
      <c r="C741" s="115">
        <v>120</v>
      </c>
      <c r="D741" s="116">
        <v>2.56</v>
      </c>
      <c r="E741" s="116">
        <v>3.75</v>
      </c>
      <c r="F741" s="116">
        <v>17.33</v>
      </c>
      <c r="G741" s="116">
        <v>113.33</v>
      </c>
      <c r="H741" s="117">
        <v>0.1</v>
      </c>
      <c r="I741" s="116">
        <v>0.09</v>
      </c>
      <c r="J741" s="116">
        <v>9.04</v>
      </c>
      <c r="K741" s="116">
        <v>18.29</v>
      </c>
      <c r="L741" s="116">
        <v>0.07</v>
      </c>
      <c r="M741" s="116">
        <v>28.47</v>
      </c>
      <c r="N741" s="116">
        <v>69.97</v>
      </c>
      <c r="O741" s="116">
        <v>24.72</v>
      </c>
      <c r="P741" s="116">
        <v>547.93</v>
      </c>
      <c r="Q741" s="116">
        <v>0.91</v>
      </c>
      <c r="R741" s="116">
        <v>0.44</v>
      </c>
      <c r="S741" s="117">
        <v>6.2</v>
      </c>
      <c r="T741" s="116">
        <v>0.03</v>
      </c>
    </row>
    <row r="742" s="86" customFormat="1" ht="15" customHeight="1" spans="1:20">
      <c r="A742" s="118" t="s">
        <v>203</v>
      </c>
      <c r="B742" s="114" t="s">
        <v>231</v>
      </c>
      <c r="C742" s="115">
        <v>180</v>
      </c>
      <c r="D742" s="116">
        <v>1.55</v>
      </c>
      <c r="E742" s="116">
        <v>1.61</v>
      </c>
      <c r="F742" s="116">
        <v>10.37</v>
      </c>
      <c r="G742" s="116">
        <v>62.68</v>
      </c>
      <c r="H742" s="116">
        <v>0.02</v>
      </c>
      <c r="I742" s="116">
        <v>0.08</v>
      </c>
      <c r="J742" s="117">
        <v>0.7</v>
      </c>
      <c r="K742" s="116">
        <v>11.25</v>
      </c>
      <c r="L742" s="116">
        <v>0.02</v>
      </c>
      <c r="M742" s="116">
        <v>62.72</v>
      </c>
      <c r="N742" s="116">
        <v>49.12</v>
      </c>
      <c r="O742" s="117">
        <v>9.2</v>
      </c>
      <c r="P742" s="116">
        <v>85.64</v>
      </c>
      <c r="Q742" s="116">
        <v>0.48</v>
      </c>
      <c r="R742" s="117">
        <v>0.5</v>
      </c>
      <c r="S742" s="117">
        <v>4.5</v>
      </c>
      <c r="T742" s="116">
        <v>0.01</v>
      </c>
    </row>
    <row r="743" s="86" customFormat="1" ht="15" customHeight="1" spans="1:20">
      <c r="A743" s="118"/>
      <c r="B743" s="114" t="s">
        <v>52</v>
      </c>
      <c r="C743" s="115">
        <v>10</v>
      </c>
      <c r="D743" s="116">
        <v>0.76</v>
      </c>
      <c r="E743" s="116">
        <v>0.08</v>
      </c>
      <c r="F743" s="116">
        <v>4.92</v>
      </c>
      <c r="G743" s="117">
        <v>23.5</v>
      </c>
      <c r="H743" s="116">
        <v>0.01</v>
      </c>
      <c r="I743" s="72"/>
      <c r="J743" s="72"/>
      <c r="K743" s="72"/>
      <c r="L743" s="72"/>
      <c r="M743" s="123">
        <v>2</v>
      </c>
      <c r="N743" s="117">
        <v>6.5</v>
      </c>
      <c r="O743" s="117">
        <v>1.4</v>
      </c>
      <c r="P743" s="117">
        <v>9.3</v>
      </c>
      <c r="Q743" s="116">
        <v>0.11</v>
      </c>
      <c r="R743" s="117">
        <v>0.6</v>
      </c>
      <c r="S743" s="116">
        <v>0.32</v>
      </c>
      <c r="T743" s="72"/>
    </row>
    <row r="744" s="86" customFormat="1" spans="1:20">
      <c r="A744" s="119" t="s">
        <v>205</v>
      </c>
      <c r="B744" s="119"/>
      <c r="C744" s="120">
        <v>413</v>
      </c>
      <c r="D744" s="116">
        <v>17.12</v>
      </c>
      <c r="E744" s="116">
        <v>13.76</v>
      </c>
      <c r="F744" s="116">
        <v>41.38</v>
      </c>
      <c r="G744" s="116">
        <v>357.29</v>
      </c>
      <c r="H744" s="116">
        <v>0.25</v>
      </c>
      <c r="I744" s="116">
        <v>0.52</v>
      </c>
      <c r="J744" s="116">
        <v>85.21</v>
      </c>
      <c r="K744" s="116">
        <v>167.74</v>
      </c>
      <c r="L744" s="116">
        <v>5.73</v>
      </c>
      <c r="M744" s="116">
        <v>129.89</v>
      </c>
      <c r="N744" s="116">
        <v>251.52</v>
      </c>
      <c r="O744" s="116">
        <v>55.62</v>
      </c>
      <c r="P744" s="116">
        <v>876.37</v>
      </c>
      <c r="Q744" s="116">
        <v>2.26</v>
      </c>
      <c r="R744" s="117">
        <v>23.7</v>
      </c>
      <c r="S744" s="116">
        <v>36.81</v>
      </c>
      <c r="T744" s="116">
        <v>0.22</v>
      </c>
    </row>
    <row r="745" s="86" customFormat="1" spans="1:20">
      <c r="A745" s="119" t="s">
        <v>206</v>
      </c>
      <c r="B745" s="119"/>
      <c r="C745" s="125">
        <v>1693</v>
      </c>
      <c r="D745" s="116">
        <v>66.74</v>
      </c>
      <c r="E745" s="117">
        <v>54.6</v>
      </c>
      <c r="F745" s="116">
        <v>190.24</v>
      </c>
      <c r="G745" s="116">
        <v>1527.86</v>
      </c>
      <c r="H745" s="116">
        <v>0.64</v>
      </c>
      <c r="I745" s="116">
        <v>1.33</v>
      </c>
      <c r="J745" s="116">
        <v>253.85</v>
      </c>
      <c r="K745" s="116">
        <v>800.49</v>
      </c>
      <c r="L745" s="116">
        <v>6.09</v>
      </c>
      <c r="M745" s="116">
        <v>635.48</v>
      </c>
      <c r="N745" s="116">
        <v>983.33</v>
      </c>
      <c r="O745" s="116">
        <v>213.39</v>
      </c>
      <c r="P745" s="116">
        <v>2261.82</v>
      </c>
      <c r="Q745" s="117">
        <v>9.1</v>
      </c>
      <c r="R745" s="116">
        <v>77.97</v>
      </c>
      <c r="S745" s="116">
        <v>208.97</v>
      </c>
      <c r="T745" s="116">
        <v>0.44</v>
      </c>
    </row>
    <row r="746" s="86" customFormat="1" spans="1:20">
      <c r="A746" s="126"/>
      <c r="B746" s="127"/>
      <c r="C746" s="127"/>
      <c r="D746" s="4"/>
      <c r="E746" s="4"/>
      <c r="F746" s="4"/>
      <c r="G746" s="4"/>
      <c r="H746" s="4"/>
      <c r="I746" s="4"/>
      <c r="J746" s="4"/>
      <c r="K746" s="131"/>
      <c r="L746" s="131"/>
      <c r="M746" s="131"/>
      <c r="N746" s="131"/>
      <c r="O746" s="131"/>
      <c r="P746" s="131"/>
      <c r="Q746" s="131"/>
      <c r="R746" s="131"/>
      <c r="S746" s="131"/>
      <c r="T746" s="131"/>
    </row>
    <row r="747" s="86" customFormat="1" spans="1:20">
      <c r="A747" s="128"/>
      <c r="B747" s="128"/>
      <c r="C747" s="128"/>
      <c r="D747" s="128"/>
      <c r="E747" s="128"/>
      <c r="F747" s="128"/>
      <c r="G747" s="128"/>
      <c r="H747" s="128"/>
      <c r="I747" s="128"/>
      <c r="J747" s="128"/>
      <c r="K747" s="128"/>
      <c r="L747" s="128"/>
      <c r="M747" s="128"/>
      <c r="N747" s="128"/>
      <c r="O747" s="128"/>
      <c r="P747" s="92"/>
      <c r="Q747" s="92"/>
      <c r="R747" s="92"/>
      <c r="S747" s="92"/>
      <c r="T747" s="92"/>
    </row>
    <row r="748" s="86" customFormat="1" customHeight="1" spans="1:20">
      <c r="A748" s="129"/>
      <c r="B748" s="127"/>
      <c r="C748" s="127"/>
      <c r="D748" s="95"/>
      <c r="E748" s="96"/>
      <c r="F748" s="4"/>
      <c r="G748" s="4"/>
      <c r="H748" s="95"/>
      <c r="I748" s="95"/>
      <c r="J748" s="95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="86" customFormat="1" spans="1:20">
      <c r="A749" s="127"/>
      <c r="B749" s="127"/>
      <c r="C749" s="130"/>
      <c r="D749" s="130"/>
      <c r="E749" s="4"/>
      <c r="F749" s="4"/>
      <c r="G749" s="4"/>
      <c r="H749" s="95"/>
      <c r="I749" s="95"/>
      <c r="J749" s="95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="86" customFormat="1" customHeight="1" spans="1:20">
      <c r="A750" s="99" t="s">
        <v>158</v>
      </c>
      <c r="B750" s="99" t="s">
        <v>159</v>
      </c>
      <c r="C750" s="100" t="s">
        <v>160</v>
      </c>
      <c r="D750" s="101" t="s">
        <v>161</v>
      </c>
      <c r="E750" s="101"/>
      <c r="F750" s="101"/>
      <c r="G750" s="102" t="s">
        <v>162</v>
      </c>
      <c r="H750" s="101" t="s">
        <v>163</v>
      </c>
      <c r="I750" s="101"/>
      <c r="J750" s="101"/>
      <c r="K750" s="101"/>
      <c r="L750" s="101"/>
      <c r="M750" s="101" t="s">
        <v>164</v>
      </c>
      <c r="N750" s="101"/>
      <c r="O750" s="101"/>
      <c r="P750" s="101"/>
      <c r="Q750" s="101"/>
      <c r="R750" s="101"/>
      <c r="S750" s="101"/>
      <c r="T750" s="101"/>
    </row>
    <row r="751" s="86" customFormat="1" customHeight="1" spans="1:20">
      <c r="A751" s="103"/>
      <c r="B751" s="103"/>
      <c r="C751" s="104"/>
      <c r="D751" s="101" t="s">
        <v>165</v>
      </c>
      <c r="E751" s="101" t="s">
        <v>166</v>
      </c>
      <c r="F751" s="101" t="s">
        <v>167</v>
      </c>
      <c r="G751" s="105"/>
      <c r="H751" s="101" t="s">
        <v>168</v>
      </c>
      <c r="I751" s="101" t="s">
        <v>169</v>
      </c>
      <c r="J751" s="101" t="s">
        <v>170</v>
      </c>
      <c r="K751" s="101" t="s">
        <v>171</v>
      </c>
      <c r="L751" s="101" t="s">
        <v>172</v>
      </c>
      <c r="M751" s="101" t="s">
        <v>173</v>
      </c>
      <c r="N751" s="101" t="s">
        <v>174</v>
      </c>
      <c r="O751" s="101" t="s">
        <v>175</v>
      </c>
      <c r="P751" s="101" t="s">
        <v>176</v>
      </c>
      <c r="Q751" s="101" t="s">
        <v>177</v>
      </c>
      <c r="R751" s="101" t="s">
        <v>178</v>
      </c>
      <c r="S751" s="101" t="s">
        <v>179</v>
      </c>
      <c r="T751" s="101" t="s">
        <v>180</v>
      </c>
    </row>
    <row r="752" s="86" customFormat="1" spans="1:20">
      <c r="A752" s="106">
        <v>1</v>
      </c>
      <c r="B752" s="107">
        <v>2</v>
      </c>
      <c r="C752" s="107">
        <v>3</v>
      </c>
      <c r="D752" s="108">
        <v>4</v>
      </c>
      <c r="E752" s="108">
        <v>5</v>
      </c>
      <c r="F752" s="108">
        <v>6</v>
      </c>
      <c r="G752" s="108">
        <v>7</v>
      </c>
      <c r="H752" s="108">
        <v>8</v>
      </c>
      <c r="I752" s="108">
        <v>9</v>
      </c>
      <c r="J752" s="108">
        <v>10</v>
      </c>
      <c r="K752" s="108">
        <v>11</v>
      </c>
      <c r="L752" s="108">
        <v>12</v>
      </c>
      <c r="M752" s="108">
        <v>13</v>
      </c>
      <c r="N752" s="108">
        <v>14</v>
      </c>
      <c r="O752" s="108">
        <v>15</v>
      </c>
      <c r="P752" s="108">
        <v>16</v>
      </c>
      <c r="Q752" s="108">
        <v>17</v>
      </c>
      <c r="R752" s="108">
        <v>18</v>
      </c>
      <c r="S752" s="108">
        <v>19</v>
      </c>
      <c r="T752" s="108">
        <v>20</v>
      </c>
    </row>
    <row r="753" s="86" customFormat="1" spans="1:20">
      <c r="A753" s="109" t="s">
        <v>181</v>
      </c>
      <c r="B753" s="110" t="s">
        <v>247</v>
      </c>
      <c r="C753" s="110"/>
      <c r="D753" s="110"/>
      <c r="E753" s="110"/>
      <c r="F753" s="110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  <c r="S753" s="110"/>
      <c r="T753" s="110"/>
    </row>
    <row r="754" s="86" customFormat="1" spans="1:20">
      <c r="A754" s="109" t="s">
        <v>183</v>
      </c>
      <c r="B754" s="110">
        <v>4</v>
      </c>
      <c r="C754" s="110"/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  <c r="S754" s="110"/>
      <c r="T754" s="110"/>
    </row>
    <row r="755" s="86" customFormat="1" spans="1:20">
      <c r="A755" s="111" t="s">
        <v>184</v>
      </c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32"/>
    </row>
    <row r="756" s="86" customFormat="1" ht="15" customHeight="1" spans="1:20">
      <c r="A756" s="113" t="s">
        <v>185</v>
      </c>
      <c r="B756" s="114" t="s">
        <v>27</v>
      </c>
      <c r="C756" s="115">
        <v>5</v>
      </c>
      <c r="D756" s="116">
        <v>0.03</v>
      </c>
      <c r="E756" s="116">
        <v>4.13</v>
      </c>
      <c r="F756" s="116">
        <v>0.04</v>
      </c>
      <c r="G756" s="117">
        <v>37.4</v>
      </c>
      <c r="H756" s="72"/>
      <c r="I756" s="116">
        <v>0.01</v>
      </c>
      <c r="J756" s="72"/>
      <c r="K756" s="117">
        <v>29.5</v>
      </c>
      <c r="L756" s="116">
        <v>0.08</v>
      </c>
      <c r="M756" s="117">
        <v>0.6</v>
      </c>
      <c r="N756" s="116">
        <v>0.95</v>
      </c>
      <c r="O756" s="72"/>
      <c r="P756" s="116">
        <v>0.75</v>
      </c>
      <c r="Q756" s="116">
        <v>0.01</v>
      </c>
      <c r="R756" s="116">
        <v>0.05</v>
      </c>
      <c r="S756" s="72"/>
      <c r="T756" s="72"/>
    </row>
    <row r="757" s="86" customFormat="1" ht="15" customHeight="1" spans="1:20">
      <c r="A757" s="113" t="s">
        <v>186</v>
      </c>
      <c r="B757" s="114" t="s">
        <v>28</v>
      </c>
      <c r="C757" s="115">
        <v>10</v>
      </c>
      <c r="D757" s="116">
        <v>2.32</v>
      </c>
      <c r="E757" s="116">
        <v>2.95</v>
      </c>
      <c r="F757" s="72"/>
      <c r="G757" s="117">
        <v>36.4</v>
      </c>
      <c r="H757" s="72"/>
      <c r="I757" s="116">
        <v>0.03</v>
      </c>
      <c r="J757" s="116">
        <v>0.07</v>
      </c>
      <c r="K757" s="117">
        <v>28.8</v>
      </c>
      <c r="L757" s="117">
        <v>0.1</v>
      </c>
      <c r="M757" s="123">
        <v>88</v>
      </c>
      <c r="N757" s="123">
        <v>50</v>
      </c>
      <c r="O757" s="117">
        <v>3.5</v>
      </c>
      <c r="P757" s="117">
        <v>8.8</v>
      </c>
      <c r="Q757" s="117">
        <v>0.1</v>
      </c>
      <c r="R757" s="116">
        <v>1.45</v>
      </c>
      <c r="S757" s="117">
        <v>0.9</v>
      </c>
      <c r="T757" s="72"/>
    </row>
    <row r="758" s="86" customFormat="1" ht="15" customHeight="1" spans="1:20">
      <c r="A758" s="113" t="s">
        <v>187</v>
      </c>
      <c r="B758" s="114" t="s">
        <v>248</v>
      </c>
      <c r="C758" s="115">
        <v>150</v>
      </c>
      <c r="D758" s="116">
        <v>5.14</v>
      </c>
      <c r="E758" s="116">
        <v>3.45</v>
      </c>
      <c r="F758" s="116">
        <v>21.51</v>
      </c>
      <c r="G758" s="116">
        <v>137.92</v>
      </c>
      <c r="H758" s="116">
        <v>0.11</v>
      </c>
      <c r="I758" s="117">
        <v>0.1</v>
      </c>
      <c r="J758" s="116">
        <v>1.24</v>
      </c>
      <c r="K758" s="116">
        <v>9.43</v>
      </c>
      <c r="L758" s="116">
        <v>0.03</v>
      </c>
      <c r="M758" s="116">
        <v>86.19</v>
      </c>
      <c r="N758" s="116">
        <v>133.73</v>
      </c>
      <c r="O758" s="116">
        <v>16.22</v>
      </c>
      <c r="P758" s="116">
        <v>167.93</v>
      </c>
      <c r="Q758" s="116">
        <v>0.99</v>
      </c>
      <c r="R758" s="117">
        <v>7.7</v>
      </c>
      <c r="S758" s="116">
        <v>6.71</v>
      </c>
      <c r="T758" s="116">
        <v>0.02</v>
      </c>
    </row>
    <row r="759" s="86" customFormat="1" ht="15" customHeight="1" spans="1:20">
      <c r="A759" s="113" t="s">
        <v>222</v>
      </c>
      <c r="B759" s="114" t="s">
        <v>223</v>
      </c>
      <c r="C759" s="115">
        <v>180</v>
      </c>
      <c r="D759" s="116">
        <v>2.98</v>
      </c>
      <c r="E759" s="117">
        <v>3.2</v>
      </c>
      <c r="F759" s="116">
        <v>13.96</v>
      </c>
      <c r="G759" s="117">
        <v>97.8</v>
      </c>
      <c r="H759" s="116">
        <v>0.04</v>
      </c>
      <c r="I759" s="116">
        <v>0.15</v>
      </c>
      <c r="J759" s="117">
        <v>1.4</v>
      </c>
      <c r="K759" s="123">
        <v>22</v>
      </c>
      <c r="L759" s="116">
        <v>0.04</v>
      </c>
      <c r="M759" s="116">
        <v>121.06</v>
      </c>
      <c r="N759" s="116">
        <v>91.22</v>
      </c>
      <c r="O759" s="116">
        <v>14.44</v>
      </c>
      <c r="P759" s="116">
        <v>152.04</v>
      </c>
      <c r="Q759" s="116">
        <v>0.14</v>
      </c>
      <c r="R759" s="116">
        <v>1.01</v>
      </c>
      <c r="S759" s="123">
        <v>9</v>
      </c>
      <c r="T759" s="116">
        <v>0.02</v>
      </c>
    </row>
    <row r="760" s="86" customFormat="1" ht="15" customHeight="1" spans="1:20">
      <c r="A760" s="118"/>
      <c r="B760" s="114" t="s">
        <v>52</v>
      </c>
      <c r="C760" s="115">
        <v>15</v>
      </c>
      <c r="D760" s="116">
        <v>1.14</v>
      </c>
      <c r="E760" s="116">
        <v>0.12</v>
      </c>
      <c r="F760" s="116">
        <v>7.38</v>
      </c>
      <c r="G760" s="116">
        <v>35.25</v>
      </c>
      <c r="H760" s="116">
        <v>0.02</v>
      </c>
      <c r="I760" s="72"/>
      <c r="J760" s="72"/>
      <c r="K760" s="72"/>
      <c r="L760" s="72"/>
      <c r="M760" s="123">
        <v>3</v>
      </c>
      <c r="N760" s="116">
        <v>9.75</v>
      </c>
      <c r="O760" s="117">
        <v>2.1</v>
      </c>
      <c r="P760" s="116">
        <v>13.95</v>
      </c>
      <c r="Q760" s="116">
        <v>0.17</v>
      </c>
      <c r="R760" s="117">
        <v>0.9</v>
      </c>
      <c r="S760" s="116">
        <v>0.48</v>
      </c>
      <c r="T760" s="72"/>
    </row>
    <row r="761" s="86" customFormat="1" spans="1:20">
      <c r="A761" s="119" t="s">
        <v>189</v>
      </c>
      <c r="B761" s="119"/>
      <c r="C761" s="120">
        <v>360</v>
      </c>
      <c r="D761" s="116">
        <v>11.61</v>
      </c>
      <c r="E761" s="116">
        <v>13.85</v>
      </c>
      <c r="F761" s="116">
        <v>42.89</v>
      </c>
      <c r="G761" s="116">
        <v>344.77</v>
      </c>
      <c r="H761" s="116">
        <v>0.17</v>
      </c>
      <c r="I761" s="116">
        <v>0.29</v>
      </c>
      <c r="J761" s="116">
        <v>2.71</v>
      </c>
      <c r="K761" s="116">
        <v>89.73</v>
      </c>
      <c r="L761" s="116">
        <v>0.25</v>
      </c>
      <c r="M761" s="116">
        <v>298.85</v>
      </c>
      <c r="N761" s="116">
        <v>285.65</v>
      </c>
      <c r="O761" s="116">
        <v>36.26</v>
      </c>
      <c r="P761" s="116">
        <v>343.47</v>
      </c>
      <c r="Q761" s="116">
        <v>1.41</v>
      </c>
      <c r="R761" s="116">
        <v>11.11</v>
      </c>
      <c r="S761" s="116">
        <v>17.09</v>
      </c>
      <c r="T761" s="116">
        <v>0.04</v>
      </c>
    </row>
    <row r="762" s="86" customFormat="1" spans="1:20">
      <c r="A762" s="121" t="s">
        <v>53</v>
      </c>
      <c r="B762" s="122"/>
      <c r="C762" s="122"/>
      <c r="D762" s="122"/>
      <c r="E762" s="122"/>
      <c r="F762" s="122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33"/>
    </row>
    <row r="763" s="86" customFormat="1" spans="1:20">
      <c r="A763" s="118" t="s">
        <v>190</v>
      </c>
      <c r="B763" s="114" t="s">
        <v>58</v>
      </c>
      <c r="C763" s="113">
        <v>100</v>
      </c>
      <c r="D763" s="117">
        <v>0.4</v>
      </c>
      <c r="E763" s="117">
        <v>0.3</v>
      </c>
      <c r="F763" s="117">
        <v>10.3</v>
      </c>
      <c r="G763" s="123">
        <v>47</v>
      </c>
      <c r="H763" s="116">
        <v>0.02</v>
      </c>
      <c r="I763" s="116">
        <v>0.03</v>
      </c>
      <c r="J763" s="123">
        <v>5</v>
      </c>
      <c r="K763" s="123">
        <v>2</v>
      </c>
      <c r="L763" s="72"/>
      <c r="M763" s="123">
        <v>19</v>
      </c>
      <c r="N763" s="123">
        <v>16</v>
      </c>
      <c r="O763" s="123">
        <v>12</v>
      </c>
      <c r="P763" s="123">
        <v>155</v>
      </c>
      <c r="Q763" s="117">
        <v>2.3</v>
      </c>
      <c r="R763" s="117">
        <v>0.1</v>
      </c>
      <c r="S763" s="123">
        <v>1</v>
      </c>
      <c r="T763" s="116">
        <v>0.01</v>
      </c>
    </row>
    <row r="764" s="86" customFormat="1" spans="1:20">
      <c r="A764" s="119" t="s">
        <v>191</v>
      </c>
      <c r="B764" s="119"/>
      <c r="C764" s="106">
        <v>100</v>
      </c>
      <c r="D764" s="117">
        <v>0.4</v>
      </c>
      <c r="E764" s="117">
        <v>0.3</v>
      </c>
      <c r="F764" s="117">
        <v>10.3</v>
      </c>
      <c r="G764" s="123">
        <v>47</v>
      </c>
      <c r="H764" s="116">
        <v>0.02</v>
      </c>
      <c r="I764" s="116">
        <v>0.03</v>
      </c>
      <c r="J764" s="123">
        <v>5</v>
      </c>
      <c r="K764" s="123">
        <v>2</v>
      </c>
      <c r="L764" s="72"/>
      <c r="M764" s="123">
        <v>19</v>
      </c>
      <c r="N764" s="123">
        <v>16</v>
      </c>
      <c r="O764" s="123">
        <v>12</v>
      </c>
      <c r="P764" s="123">
        <v>155</v>
      </c>
      <c r="Q764" s="117">
        <v>2.3</v>
      </c>
      <c r="R764" s="117">
        <v>0.1</v>
      </c>
      <c r="S764" s="123">
        <v>1</v>
      </c>
      <c r="T764" s="116">
        <v>0.01</v>
      </c>
    </row>
    <row r="765" s="86" customFormat="1" spans="1:20">
      <c r="A765" s="121" t="s">
        <v>59</v>
      </c>
      <c r="B765" s="122"/>
      <c r="C765" s="122"/>
      <c r="D765" s="122"/>
      <c r="E765" s="122"/>
      <c r="F765" s="122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33"/>
    </row>
    <row r="766" s="86" customFormat="1" ht="15" customHeight="1" spans="1:20">
      <c r="A766" s="113" t="s">
        <v>271</v>
      </c>
      <c r="B766" s="114" t="s">
        <v>67</v>
      </c>
      <c r="C766" s="115">
        <v>30</v>
      </c>
      <c r="D766" s="116">
        <v>0.21</v>
      </c>
      <c r="E766" s="116">
        <v>1.03</v>
      </c>
      <c r="F766" s="116">
        <v>0.57</v>
      </c>
      <c r="G766" s="116">
        <v>12.29</v>
      </c>
      <c r="H766" s="116">
        <v>0.01</v>
      </c>
      <c r="I766" s="116">
        <v>0.01</v>
      </c>
      <c r="J766" s="117">
        <v>2.1</v>
      </c>
      <c r="K766" s="123">
        <v>3</v>
      </c>
      <c r="L766" s="72"/>
      <c r="M766" s="116">
        <v>7.27</v>
      </c>
      <c r="N766" s="117">
        <v>12.7</v>
      </c>
      <c r="O766" s="116">
        <v>4.22</v>
      </c>
      <c r="P766" s="116">
        <v>42.31</v>
      </c>
      <c r="Q766" s="116">
        <v>0.18</v>
      </c>
      <c r="R766" s="116">
        <v>0.09</v>
      </c>
      <c r="S766" s="117">
        <v>0.9</v>
      </c>
      <c r="T766" s="72"/>
    </row>
    <row r="767" s="86" customFormat="1" ht="15" customHeight="1" spans="1:20">
      <c r="A767" s="113" t="s">
        <v>297</v>
      </c>
      <c r="B767" s="114" t="s">
        <v>298</v>
      </c>
      <c r="C767" s="115">
        <v>175</v>
      </c>
      <c r="D767" s="116">
        <v>4.67</v>
      </c>
      <c r="E767" s="116">
        <v>6.07</v>
      </c>
      <c r="F767" s="116">
        <v>10.25</v>
      </c>
      <c r="G767" s="116">
        <v>114.56</v>
      </c>
      <c r="H767" s="116">
        <v>0.05</v>
      </c>
      <c r="I767" s="116">
        <v>0.05</v>
      </c>
      <c r="J767" s="116">
        <v>3.74</v>
      </c>
      <c r="K767" s="116">
        <v>84.71</v>
      </c>
      <c r="L767" s="72"/>
      <c r="M767" s="116">
        <v>11.73</v>
      </c>
      <c r="N767" s="116">
        <v>61.35</v>
      </c>
      <c r="O767" s="116">
        <v>16.35</v>
      </c>
      <c r="P767" s="116">
        <v>229.58</v>
      </c>
      <c r="Q767" s="116">
        <v>0.71</v>
      </c>
      <c r="R767" s="116">
        <v>4.73</v>
      </c>
      <c r="S767" s="116">
        <v>3.16</v>
      </c>
      <c r="T767" s="116">
        <v>0.04</v>
      </c>
    </row>
    <row r="768" s="86" customFormat="1" ht="15" customHeight="1" spans="1:20">
      <c r="A768" s="113" t="s">
        <v>330</v>
      </c>
      <c r="B768" s="114" t="s">
        <v>331</v>
      </c>
      <c r="C768" s="115">
        <v>63</v>
      </c>
      <c r="D768" s="116">
        <v>10.06</v>
      </c>
      <c r="E768" s="116">
        <v>6.63</v>
      </c>
      <c r="F768" s="117">
        <v>9.42</v>
      </c>
      <c r="G768" s="116">
        <v>133.72</v>
      </c>
      <c r="H768" s="116">
        <v>0.19</v>
      </c>
      <c r="I768" s="116">
        <v>0.36</v>
      </c>
      <c r="J768" s="116">
        <v>1.16</v>
      </c>
      <c r="K768" s="116">
        <v>26.28</v>
      </c>
      <c r="L768" s="116">
        <v>0.06</v>
      </c>
      <c r="M768" s="116">
        <v>29.65</v>
      </c>
      <c r="N768" s="116">
        <v>127.39</v>
      </c>
      <c r="O768" s="116">
        <v>16.48</v>
      </c>
      <c r="P768" s="116">
        <v>159.59</v>
      </c>
      <c r="Q768" s="116">
        <v>2.63</v>
      </c>
      <c r="R768" s="116">
        <v>12.2</v>
      </c>
      <c r="S768" s="116">
        <v>5.16</v>
      </c>
      <c r="T768" s="116">
        <v>0.03</v>
      </c>
    </row>
    <row r="769" s="86" customFormat="1" ht="15" customHeight="1" spans="1:20">
      <c r="A769" s="113" t="s">
        <v>229</v>
      </c>
      <c r="B769" s="114" t="s">
        <v>230</v>
      </c>
      <c r="C769" s="115">
        <v>120</v>
      </c>
      <c r="D769" s="116">
        <v>2.98</v>
      </c>
      <c r="E769" s="116">
        <v>4.32</v>
      </c>
      <c r="F769" s="116">
        <v>9.54</v>
      </c>
      <c r="G769" s="116">
        <v>89.58</v>
      </c>
      <c r="H769" s="117">
        <v>0.1</v>
      </c>
      <c r="I769" s="117">
        <v>0.1</v>
      </c>
      <c r="J769" s="116">
        <v>25.66</v>
      </c>
      <c r="K769" s="116">
        <v>21.44</v>
      </c>
      <c r="L769" s="116">
        <v>0.08</v>
      </c>
      <c r="M769" s="116">
        <v>35.35</v>
      </c>
      <c r="N769" s="116">
        <v>65.97</v>
      </c>
      <c r="O769" s="116">
        <v>21.56</v>
      </c>
      <c r="P769" s="116">
        <v>343.19</v>
      </c>
      <c r="Q769" s="116">
        <v>1.31</v>
      </c>
      <c r="R769" s="116">
        <v>0.67</v>
      </c>
      <c r="S769" s="116">
        <v>4.82</v>
      </c>
      <c r="T769" s="116">
        <v>0.01</v>
      </c>
    </row>
    <row r="770" s="86" customFormat="1" ht="15" customHeight="1" spans="1:20">
      <c r="A770" s="113"/>
      <c r="B770" s="114" t="s">
        <v>115</v>
      </c>
      <c r="C770" s="115">
        <v>150</v>
      </c>
      <c r="D770" s="116">
        <v>0.75</v>
      </c>
      <c r="E770" s="116">
        <v>0.15</v>
      </c>
      <c r="F770" s="116">
        <v>15.15</v>
      </c>
      <c r="G770" s="123">
        <v>69</v>
      </c>
      <c r="H770" s="116">
        <v>0.02</v>
      </c>
      <c r="I770" s="116">
        <v>0.02</v>
      </c>
      <c r="J770" s="123">
        <v>3</v>
      </c>
      <c r="K770" s="72"/>
      <c r="L770" s="72"/>
      <c r="M770" s="117">
        <v>10.5</v>
      </c>
      <c r="N770" s="117">
        <v>10.5</v>
      </c>
      <c r="O770" s="123">
        <v>6</v>
      </c>
      <c r="P770" s="123">
        <v>180</v>
      </c>
      <c r="Q770" s="117">
        <v>2.1</v>
      </c>
      <c r="R770" s="72"/>
      <c r="S770" s="117">
        <v>1.5</v>
      </c>
      <c r="T770" s="72"/>
    </row>
    <row r="771" s="86" customFormat="1" ht="15" customHeight="1" spans="1:20">
      <c r="A771" s="118"/>
      <c r="B771" s="114" t="s">
        <v>52</v>
      </c>
      <c r="C771" s="115">
        <v>20</v>
      </c>
      <c r="D771" s="116">
        <v>1.52</v>
      </c>
      <c r="E771" s="116">
        <v>0.16</v>
      </c>
      <c r="F771" s="116">
        <v>9.84</v>
      </c>
      <c r="G771" s="123">
        <v>47</v>
      </c>
      <c r="H771" s="116">
        <v>0.02</v>
      </c>
      <c r="I771" s="116">
        <v>0.01</v>
      </c>
      <c r="J771" s="72"/>
      <c r="K771" s="72"/>
      <c r="L771" s="72"/>
      <c r="M771" s="123">
        <v>4</v>
      </c>
      <c r="N771" s="123">
        <v>13</v>
      </c>
      <c r="O771" s="117">
        <v>2.8</v>
      </c>
      <c r="P771" s="117">
        <v>18.6</v>
      </c>
      <c r="Q771" s="116">
        <v>0.22</v>
      </c>
      <c r="R771" s="117">
        <v>1.2</v>
      </c>
      <c r="S771" s="116">
        <v>0.64</v>
      </c>
      <c r="T771" s="72"/>
    </row>
    <row r="772" s="86" customFormat="1" ht="15" customHeight="1" spans="1:20">
      <c r="A772" s="118"/>
      <c r="B772" s="114" t="s">
        <v>122</v>
      </c>
      <c r="C772" s="115">
        <v>10</v>
      </c>
      <c r="D772" s="116">
        <v>0.56</v>
      </c>
      <c r="E772" s="116">
        <v>0.11</v>
      </c>
      <c r="F772" s="116">
        <v>4.94</v>
      </c>
      <c r="G772" s="117">
        <v>23.2</v>
      </c>
      <c r="H772" s="116">
        <v>0.01</v>
      </c>
      <c r="I772" s="72"/>
      <c r="J772" s="72"/>
      <c r="K772" s="72"/>
      <c r="L772" s="72"/>
      <c r="M772" s="117">
        <v>2.3</v>
      </c>
      <c r="N772" s="117">
        <v>10.6</v>
      </c>
      <c r="O772" s="117">
        <v>2.5</v>
      </c>
      <c r="P772" s="117">
        <v>15.5</v>
      </c>
      <c r="Q772" s="116">
        <v>0.31</v>
      </c>
      <c r="R772" s="116">
        <v>0.55</v>
      </c>
      <c r="S772" s="116">
        <v>0.44</v>
      </c>
      <c r="T772" s="72"/>
    </row>
    <row r="773" s="86" customFormat="1" spans="1:20">
      <c r="A773" s="119" t="s">
        <v>196</v>
      </c>
      <c r="B773" s="119"/>
      <c r="C773" s="120">
        <v>568</v>
      </c>
      <c r="D773" s="116">
        <v>20.75</v>
      </c>
      <c r="E773" s="116">
        <v>18.47</v>
      </c>
      <c r="F773" s="116">
        <v>59.71</v>
      </c>
      <c r="G773" s="116">
        <v>489.35</v>
      </c>
      <c r="H773" s="117">
        <v>0.4</v>
      </c>
      <c r="I773" s="116">
        <v>0.55</v>
      </c>
      <c r="J773" s="116">
        <v>35.66</v>
      </c>
      <c r="K773" s="116">
        <v>135.43</v>
      </c>
      <c r="L773" s="116">
        <v>0.14</v>
      </c>
      <c r="M773" s="117">
        <v>100.8</v>
      </c>
      <c r="N773" s="116">
        <v>301.51</v>
      </c>
      <c r="O773" s="116">
        <v>69.91</v>
      </c>
      <c r="P773" s="116">
        <v>988.77</v>
      </c>
      <c r="Q773" s="116">
        <v>7.46</v>
      </c>
      <c r="R773" s="116">
        <v>19.44</v>
      </c>
      <c r="S773" s="116">
        <v>16.62</v>
      </c>
      <c r="T773" s="116">
        <v>0.08</v>
      </c>
    </row>
    <row r="774" s="86" customFormat="1" spans="1:20">
      <c r="A774" s="121" t="s">
        <v>123</v>
      </c>
      <c r="B774" s="122"/>
      <c r="C774" s="122"/>
      <c r="D774" s="122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33"/>
    </row>
    <row r="775" s="86" customFormat="1" ht="15" customHeight="1" spans="1:20">
      <c r="A775" s="134"/>
      <c r="B775" s="114" t="s">
        <v>125</v>
      </c>
      <c r="C775" s="115">
        <v>30</v>
      </c>
      <c r="D775" s="116">
        <v>2.25</v>
      </c>
      <c r="E775" s="116">
        <v>2.94</v>
      </c>
      <c r="F775" s="116">
        <v>22.32</v>
      </c>
      <c r="G775" s="117">
        <v>125.1</v>
      </c>
      <c r="H775" s="116">
        <v>0.02</v>
      </c>
      <c r="I775" s="116">
        <v>0.02</v>
      </c>
      <c r="J775" s="72"/>
      <c r="K775" s="123">
        <v>3</v>
      </c>
      <c r="L775" s="72"/>
      <c r="M775" s="117">
        <v>8.7</v>
      </c>
      <c r="N775" s="123">
        <v>27</v>
      </c>
      <c r="O775" s="123">
        <v>6</v>
      </c>
      <c r="P775" s="123">
        <v>33</v>
      </c>
      <c r="Q775" s="116">
        <v>0.63</v>
      </c>
      <c r="R775" s="72"/>
      <c r="S775" s="72"/>
      <c r="T775" s="72"/>
    </row>
    <row r="776" s="86" customFormat="1" ht="15" customHeight="1" spans="1:20">
      <c r="A776" s="118"/>
      <c r="B776" s="114" t="s">
        <v>133</v>
      </c>
      <c r="C776" s="115">
        <v>180</v>
      </c>
      <c r="D776" s="116">
        <v>5.22</v>
      </c>
      <c r="E776" s="117">
        <v>4.5</v>
      </c>
      <c r="F776" s="116">
        <v>7.56</v>
      </c>
      <c r="G776" s="117">
        <v>97.2</v>
      </c>
      <c r="H776" s="116">
        <v>0.04</v>
      </c>
      <c r="I776" s="116">
        <v>0.23</v>
      </c>
      <c r="J776" s="116">
        <v>0.54</v>
      </c>
      <c r="K776" s="117">
        <v>39.6</v>
      </c>
      <c r="L776" s="116">
        <v>0.06</v>
      </c>
      <c r="M776" s="117">
        <v>223.2</v>
      </c>
      <c r="N776" s="117">
        <v>165.6</v>
      </c>
      <c r="O776" s="117">
        <v>25.2</v>
      </c>
      <c r="P776" s="117">
        <v>262.8</v>
      </c>
      <c r="Q776" s="116">
        <v>0.18</v>
      </c>
      <c r="R776" s="117">
        <v>1.8</v>
      </c>
      <c r="S776" s="117">
        <v>16.2</v>
      </c>
      <c r="T776" s="116">
        <v>0.04</v>
      </c>
    </row>
    <row r="777" s="86" customFormat="1" spans="1:20">
      <c r="A777" s="119" t="s">
        <v>198</v>
      </c>
      <c r="B777" s="119"/>
      <c r="C777" s="120">
        <v>210</v>
      </c>
      <c r="D777" s="116">
        <v>7.47</v>
      </c>
      <c r="E777" s="116">
        <v>7.44</v>
      </c>
      <c r="F777" s="116">
        <v>29.88</v>
      </c>
      <c r="G777" s="117">
        <v>222.3</v>
      </c>
      <c r="H777" s="116">
        <v>0.06</v>
      </c>
      <c r="I777" s="116">
        <v>0.25</v>
      </c>
      <c r="J777" s="116">
        <v>0.54</v>
      </c>
      <c r="K777" s="117">
        <v>42.6</v>
      </c>
      <c r="L777" s="116">
        <v>0.06</v>
      </c>
      <c r="M777" s="117">
        <v>231.9</v>
      </c>
      <c r="N777" s="117">
        <v>192.6</v>
      </c>
      <c r="O777" s="117">
        <v>31.2</v>
      </c>
      <c r="P777" s="117">
        <v>295.8</v>
      </c>
      <c r="Q777" s="116">
        <v>0.81</v>
      </c>
      <c r="R777" s="117">
        <v>1.8</v>
      </c>
      <c r="S777" s="117">
        <v>16.2</v>
      </c>
      <c r="T777" s="116">
        <v>0.04</v>
      </c>
    </row>
    <row r="778" s="86" customFormat="1" spans="1:20">
      <c r="A778" s="121" t="s">
        <v>134</v>
      </c>
      <c r="B778" s="122"/>
      <c r="C778" s="122"/>
      <c r="D778" s="122"/>
      <c r="E778" s="122"/>
      <c r="F778" s="122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33"/>
    </row>
    <row r="779" s="86" customFormat="1" ht="15" customHeight="1" spans="1:20">
      <c r="A779" s="113" t="s">
        <v>199</v>
      </c>
      <c r="B779" s="114" t="s">
        <v>30</v>
      </c>
      <c r="C779" s="115">
        <v>30</v>
      </c>
      <c r="D779" s="116">
        <v>0.33</v>
      </c>
      <c r="E779" s="116">
        <v>0.06</v>
      </c>
      <c r="F779" s="116">
        <v>1.14</v>
      </c>
      <c r="G779" s="117">
        <v>7.2</v>
      </c>
      <c r="H779" s="116">
        <v>0.02</v>
      </c>
      <c r="I779" s="116">
        <v>0.01</v>
      </c>
      <c r="J779" s="117">
        <v>7.5</v>
      </c>
      <c r="K779" s="117">
        <v>39.9</v>
      </c>
      <c r="L779" s="72"/>
      <c r="M779" s="117">
        <v>4.2</v>
      </c>
      <c r="N779" s="117">
        <v>7.8</v>
      </c>
      <c r="O779" s="123">
        <v>6</v>
      </c>
      <c r="P779" s="123">
        <v>87</v>
      </c>
      <c r="Q779" s="116">
        <v>0.27</v>
      </c>
      <c r="R779" s="116">
        <v>0.12</v>
      </c>
      <c r="S779" s="117">
        <v>0.6</v>
      </c>
      <c r="T779" s="116">
        <v>0.01</v>
      </c>
    </row>
    <row r="780" s="86" customFormat="1" ht="15" customHeight="1" spans="1:20">
      <c r="A780" s="113" t="s">
        <v>216</v>
      </c>
      <c r="B780" s="114" t="s">
        <v>217</v>
      </c>
      <c r="C780" s="115">
        <v>70</v>
      </c>
      <c r="D780" s="116">
        <v>12.17</v>
      </c>
      <c r="E780" s="116">
        <v>9.09</v>
      </c>
      <c r="F780" s="116">
        <v>5.68</v>
      </c>
      <c r="G780" s="116">
        <v>155.93</v>
      </c>
      <c r="H780" s="116">
        <v>0.06</v>
      </c>
      <c r="I780" s="116">
        <v>0.15</v>
      </c>
      <c r="J780" s="116">
        <v>1.08</v>
      </c>
      <c r="K780" s="116">
        <v>150.9</v>
      </c>
      <c r="L780" s="117">
        <v>0.2</v>
      </c>
      <c r="M780" s="116">
        <v>29.29</v>
      </c>
      <c r="N780" s="116">
        <v>124.19</v>
      </c>
      <c r="O780" s="116">
        <v>19.57</v>
      </c>
      <c r="P780" s="116">
        <v>184.63</v>
      </c>
      <c r="Q780" s="116">
        <v>0.75</v>
      </c>
      <c r="R780" s="116">
        <v>13.38</v>
      </c>
      <c r="S780" s="116">
        <v>3.13</v>
      </c>
      <c r="T780" s="116">
        <v>0.01</v>
      </c>
    </row>
    <row r="781" s="86" customFormat="1" ht="15" customHeight="1" spans="1:20">
      <c r="A781" s="113" t="s">
        <v>195</v>
      </c>
      <c r="B781" s="114" t="s">
        <v>106</v>
      </c>
      <c r="C781" s="115">
        <v>110</v>
      </c>
      <c r="D781" s="116">
        <v>3.64</v>
      </c>
      <c r="E781" s="117">
        <v>3.3</v>
      </c>
      <c r="F781" s="116">
        <v>22.48</v>
      </c>
      <c r="G781" s="116">
        <v>133.58</v>
      </c>
      <c r="H781" s="116">
        <v>0.04</v>
      </c>
      <c r="I781" s="116">
        <v>0.01</v>
      </c>
      <c r="J781" s="72"/>
      <c r="K781" s="116">
        <v>14.16</v>
      </c>
      <c r="L781" s="116">
        <v>0.06</v>
      </c>
      <c r="M781" s="116">
        <v>6.92</v>
      </c>
      <c r="N781" s="116">
        <v>27.28</v>
      </c>
      <c r="O781" s="116">
        <v>4.97</v>
      </c>
      <c r="P781" s="116">
        <v>36.24</v>
      </c>
      <c r="Q781" s="117">
        <v>0.5</v>
      </c>
      <c r="R781" s="116">
        <v>0.04</v>
      </c>
      <c r="S781" s="116">
        <v>0.46</v>
      </c>
      <c r="T781" s="116">
        <v>0.01</v>
      </c>
    </row>
    <row r="782" s="86" customFormat="1" ht="15" customHeight="1" spans="1:20">
      <c r="A782" s="113" t="s">
        <v>219</v>
      </c>
      <c r="B782" s="114" t="s">
        <v>50</v>
      </c>
      <c r="C782" s="115">
        <v>180</v>
      </c>
      <c r="D782" s="117">
        <v>0.2</v>
      </c>
      <c r="E782" s="116">
        <v>0.05</v>
      </c>
      <c r="F782" s="116">
        <v>9.47</v>
      </c>
      <c r="G782" s="117">
        <v>41.2</v>
      </c>
      <c r="H782" s="72"/>
      <c r="I782" s="116">
        <v>0.01</v>
      </c>
      <c r="J782" s="116">
        <v>30.05</v>
      </c>
      <c r="K782" s="116">
        <v>24.76</v>
      </c>
      <c r="L782" s="72"/>
      <c r="M782" s="116">
        <v>4.52</v>
      </c>
      <c r="N782" s="116">
        <v>4.63</v>
      </c>
      <c r="O782" s="116">
        <v>2.71</v>
      </c>
      <c r="P782" s="116">
        <v>14.14</v>
      </c>
      <c r="Q782" s="116">
        <v>0.52</v>
      </c>
      <c r="R782" s="72"/>
      <c r="S782" s="72"/>
      <c r="T782" s="72"/>
    </row>
    <row r="783" s="86" customFormat="1" ht="15" customHeight="1" spans="1:20">
      <c r="A783" s="118"/>
      <c r="B783" s="114" t="s">
        <v>52</v>
      </c>
      <c r="C783" s="115">
        <v>10</v>
      </c>
      <c r="D783" s="116">
        <v>0.76</v>
      </c>
      <c r="E783" s="116">
        <v>0.08</v>
      </c>
      <c r="F783" s="116">
        <v>4.92</v>
      </c>
      <c r="G783" s="117">
        <v>23.5</v>
      </c>
      <c r="H783" s="116">
        <v>0.01</v>
      </c>
      <c r="I783" s="72"/>
      <c r="J783" s="72"/>
      <c r="K783" s="72"/>
      <c r="L783" s="72"/>
      <c r="M783" s="123">
        <v>2</v>
      </c>
      <c r="N783" s="117">
        <v>6.5</v>
      </c>
      <c r="O783" s="117">
        <v>1.4</v>
      </c>
      <c r="P783" s="117">
        <v>9.3</v>
      </c>
      <c r="Q783" s="116">
        <v>0.11</v>
      </c>
      <c r="R783" s="117">
        <v>0.6</v>
      </c>
      <c r="S783" s="116">
        <v>0.32</v>
      </c>
      <c r="T783" s="72"/>
    </row>
    <row r="784" s="86" customFormat="1" spans="1:20">
      <c r="A784" s="119" t="s">
        <v>205</v>
      </c>
      <c r="B784" s="119"/>
      <c r="C784" s="120">
        <v>400</v>
      </c>
      <c r="D784" s="117">
        <v>17.1</v>
      </c>
      <c r="E784" s="116">
        <v>12.58</v>
      </c>
      <c r="F784" s="116">
        <v>43.69</v>
      </c>
      <c r="G784" s="116">
        <v>361.41</v>
      </c>
      <c r="H784" s="116">
        <v>0.13</v>
      </c>
      <c r="I784" s="116">
        <v>0.18</v>
      </c>
      <c r="J784" s="116">
        <v>38.63</v>
      </c>
      <c r="K784" s="116">
        <v>229.72</v>
      </c>
      <c r="L784" s="116">
        <v>0.26</v>
      </c>
      <c r="M784" s="116">
        <v>46.93</v>
      </c>
      <c r="N784" s="117">
        <v>170.4</v>
      </c>
      <c r="O784" s="116">
        <v>34.65</v>
      </c>
      <c r="P784" s="116">
        <v>331.31</v>
      </c>
      <c r="Q784" s="116">
        <v>2.15</v>
      </c>
      <c r="R784" s="116">
        <v>14.14</v>
      </c>
      <c r="S784" s="116">
        <v>4.51</v>
      </c>
      <c r="T784" s="116">
        <v>0.03</v>
      </c>
    </row>
    <row r="785" s="86" customFormat="1" spans="1:20">
      <c r="A785" s="119" t="s">
        <v>206</v>
      </c>
      <c r="B785" s="119"/>
      <c r="C785" s="125">
        <v>1638</v>
      </c>
      <c r="D785" s="116">
        <v>57.33</v>
      </c>
      <c r="E785" s="116">
        <v>52.64</v>
      </c>
      <c r="F785" s="116">
        <v>186.47</v>
      </c>
      <c r="G785" s="116">
        <v>1464.83</v>
      </c>
      <c r="H785" s="116">
        <v>0.78</v>
      </c>
      <c r="I785" s="117">
        <v>1.3</v>
      </c>
      <c r="J785" s="116">
        <v>82.54</v>
      </c>
      <c r="K785" s="116">
        <v>499.48</v>
      </c>
      <c r="L785" s="116">
        <v>0.71</v>
      </c>
      <c r="M785" s="116">
        <v>697.48</v>
      </c>
      <c r="N785" s="116">
        <v>966.16</v>
      </c>
      <c r="O785" s="116">
        <v>184.02</v>
      </c>
      <c r="P785" s="116">
        <v>2114.35</v>
      </c>
      <c r="Q785" s="116">
        <v>14.13</v>
      </c>
      <c r="R785" s="116">
        <v>46.59</v>
      </c>
      <c r="S785" s="116">
        <v>55.42</v>
      </c>
      <c r="T785" s="117">
        <v>0.2</v>
      </c>
    </row>
  </sheetData>
  <mergeCells count="459">
    <mergeCell ref="K1:T1"/>
    <mergeCell ref="A2:T2"/>
    <mergeCell ref="D7:F7"/>
    <mergeCell ref="H7:L7"/>
    <mergeCell ref="M7:T7"/>
    <mergeCell ref="B10:T10"/>
    <mergeCell ref="B11:T11"/>
    <mergeCell ref="A12:T12"/>
    <mergeCell ref="A18:B18"/>
    <mergeCell ref="A19:T19"/>
    <mergeCell ref="A21:B21"/>
    <mergeCell ref="A22:T22"/>
    <mergeCell ref="A30:B30"/>
    <mergeCell ref="A31:T31"/>
    <mergeCell ref="A34:B34"/>
    <mergeCell ref="A35:T35"/>
    <mergeCell ref="A41:B41"/>
    <mergeCell ref="A42:B42"/>
    <mergeCell ref="K43:T43"/>
    <mergeCell ref="A44:O44"/>
    <mergeCell ref="C46:D46"/>
    <mergeCell ref="D47:F47"/>
    <mergeCell ref="H47:L47"/>
    <mergeCell ref="M47:T47"/>
    <mergeCell ref="B50:T50"/>
    <mergeCell ref="B51:T51"/>
    <mergeCell ref="A52:T52"/>
    <mergeCell ref="A57:B57"/>
    <mergeCell ref="A58:T58"/>
    <mergeCell ref="A60:B60"/>
    <mergeCell ref="A61:T61"/>
    <mergeCell ref="A68:B68"/>
    <mergeCell ref="A69:T69"/>
    <mergeCell ref="A72:B72"/>
    <mergeCell ref="A73:T73"/>
    <mergeCell ref="A79:B79"/>
    <mergeCell ref="A80:B80"/>
    <mergeCell ref="K81:T81"/>
    <mergeCell ref="A82:O82"/>
    <mergeCell ref="C84:D84"/>
    <mergeCell ref="D85:F85"/>
    <mergeCell ref="H85:L85"/>
    <mergeCell ref="M85:T85"/>
    <mergeCell ref="B88:T88"/>
    <mergeCell ref="B89:T89"/>
    <mergeCell ref="A90:T90"/>
    <mergeCell ref="A96:B96"/>
    <mergeCell ref="A97:T97"/>
    <mergeCell ref="A99:B99"/>
    <mergeCell ref="A100:T100"/>
    <mergeCell ref="A107:B107"/>
    <mergeCell ref="A108:T108"/>
    <mergeCell ref="A111:B111"/>
    <mergeCell ref="A112:T112"/>
    <mergeCell ref="A117:B117"/>
    <mergeCell ref="A118:B118"/>
    <mergeCell ref="K119:T119"/>
    <mergeCell ref="A120:O120"/>
    <mergeCell ref="C122:D122"/>
    <mergeCell ref="D123:F123"/>
    <mergeCell ref="H123:L123"/>
    <mergeCell ref="M123:T123"/>
    <mergeCell ref="B126:T126"/>
    <mergeCell ref="B127:T127"/>
    <mergeCell ref="A128:T128"/>
    <mergeCell ref="A133:B133"/>
    <mergeCell ref="A134:T134"/>
    <mergeCell ref="A136:B136"/>
    <mergeCell ref="A137:T137"/>
    <mergeCell ref="A145:B145"/>
    <mergeCell ref="A146:T146"/>
    <mergeCell ref="A149:B149"/>
    <mergeCell ref="A150:T150"/>
    <mergeCell ref="A156:B156"/>
    <mergeCell ref="A157:B157"/>
    <mergeCell ref="K158:T158"/>
    <mergeCell ref="A159:O159"/>
    <mergeCell ref="C161:D161"/>
    <mergeCell ref="D162:F162"/>
    <mergeCell ref="H162:L162"/>
    <mergeCell ref="M162:T162"/>
    <mergeCell ref="B165:T165"/>
    <mergeCell ref="B166:T166"/>
    <mergeCell ref="A167:T167"/>
    <mergeCell ref="A173:B173"/>
    <mergeCell ref="A174:T174"/>
    <mergeCell ref="A176:B176"/>
    <mergeCell ref="A177:T177"/>
    <mergeCell ref="A185:B185"/>
    <mergeCell ref="A186:T186"/>
    <mergeCell ref="A189:B189"/>
    <mergeCell ref="A190:T190"/>
    <mergeCell ref="A196:B196"/>
    <mergeCell ref="A197:B197"/>
    <mergeCell ref="K198:T198"/>
    <mergeCell ref="A199:O199"/>
    <mergeCell ref="C201:D201"/>
    <mergeCell ref="D202:F202"/>
    <mergeCell ref="H202:L202"/>
    <mergeCell ref="M202:T202"/>
    <mergeCell ref="B205:T205"/>
    <mergeCell ref="B206:T206"/>
    <mergeCell ref="A207:T207"/>
    <mergeCell ref="A213:B213"/>
    <mergeCell ref="A214:T214"/>
    <mergeCell ref="A216:B216"/>
    <mergeCell ref="A217:T217"/>
    <mergeCell ref="A224:B224"/>
    <mergeCell ref="A225:T225"/>
    <mergeCell ref="A228:B228"/>
    <mergeCell ref="A229:T229"/>
    <mergeCell ref="A235:B235"/>
    <mergeCell ref="A236:B236"/>
    <mergeCell ref="K237:T237"/>
    <mergeCell ref="A238:O238"/>
    <mergeCell ref="C240:D240"/>
    <mergeCell ref="D241:F241"/>
    <mergeCell ref="H241:L241"/>
    <mergeCell ref="M241:T241"/>
    <mergeCell ref="B244:T244"/>
    <mergeCell ref="B245:T245"/>
    <mergeCell ref="A246:T246"/>
    <mergeCell ref="A251:B251"/>
    <mergeCell ref="A252:T252"/>
    <mergeCell ref="A254:B254"/>
    <mergeCell ref="A255:T255"/>
    <mergeCell ref="A263:B263"/>
    <mergeCell ref="A264:T264"/>
    <mergeCell ref="A267:B267"/>
    <mergeCell ref="A268:T268"/>
    <mergeCell ref="A273:B273"/>
    <mergeCell ref="A274:B274"/>
    <mergeCell ref="K275:T275"/>
    <mergeCell ref="A276:O276"/>
    <mergeCell ref="C278:D278"/>
    <mergeCell ref="D279:F279"/>
    <mergeCell ref="H279:L279"/>
    <mergeCell ref="M279:T279"/>
    <mergeCell ref="B282:T282"/>
    <mergeCell ref="B283:T283"/>
    <mergeCell ref="A284:T284"/>
    <mergeCell ref="A290:B290"/>
    <mergeCell ref="A291:T291"/>
    <mergeCell ref="A293:B293"/>
    <mergeCell ref="A294:T294"/>
    <mergeCell ref="A301:B301"/>
    <mergeCell ref="A302:T302"/>
    <mergeCell ref="A305:B305"/>
    <mergeCell ref="A306:T306"/>
    <mergeCell ref="A312:B312"/>
    <mergeCell ref="A313:B313"/>
    <mergeCell ref="K314:T314"/>
    <mergeCell ref="A315:O315"/>
    <mergeCell ref="C317:D317"/>
    <mergeCell ref="D318:F318"/>
    <mergeCell ref="H318:L318"/>
    <mergeCell ref="M318:T318"/>
    <mergeCell ref="B321:T321"/>
    <mergeCell ref="B322:T322"/>
    <mergeCell ref="A323:T323"/>
    <mergeCell ref="A328:B328"/>
    <mergeCell ref="A329:T329"/>
    <mergeCell ref="A331:B331"/>
    <mergeCell ref="A332:T332"/>
    <mergeCell ref="A340:B340"/>
    <mergeCell ref="A341:T341"/>
    <mergeCell ref="A344:B344"/>
    <mergeCell ref="A345:T345"/>
    <mergeCell ref="A351:B351"/>
    <mergeCell ref="A352:B352"/>
    <mergeCell ref="K353:T353"/>
    <mergeCell ref="A354:O354"/>
    <mergeCell ref="C356:D356"/>
    <mergeCell ref="D357:F357"/>
    <mergeCell ref="H357:L357"/>
    <mergeCell ref="M357:T357"/>
    <mergeCell ref="B360:T360"/>
    <mergeCell ref="B361:T361"/>
    <mergeCell ref="A362:T362"/>
    <mergeCell ref="A368:B368"/>
    <mergeCell ref="A369:T369"/>
    <mergeCell ref="A371:B371"/>
    <mergeCell ref="A372:T372"/>
    <mergeCell ref="A380:B380"/>
    <mergeCell ref="A381:T381"/>
    <mergeCell ref="A384:B384"/>
    <mergeCell ref="A385:T385"/>
    <mergeCell ref="A391:B391"/>
    <mergeCell ref="A392:B392"/>
    <mergeCell ref="K393:T393"/>
    <mergeCell ref="A394:O394"/>
    <mergeCell ref="C396:D396"/>
    <mergeCell ref="D397:F397"/>
    <mergeCell ref="H397:L397"/>
    <mergeCell ref="M397:T397"/>
    <mergeCell ref="B400:T400"/>
    <mergeCell ref="B401:T401"/>
    <mergeCell ref="A402:T402"/>
    <mergeCell ref="A408:B408"/>
    <mergeCell ref="A409:T409"/>
    <mergeCell ref="A411:B411"/>
    <mergeCell ref="A412:T412"/>
    <mergeCell ref="A419:B419"/>
    <mergeCell ref="A420:T420"/>
    <mergeCell ref="A423:B423"/>
    <mergeCell ref="A424:T424"/>
    <mergeCell ref="A430:B430"/>
    <mergeCell ref="A431:B431"/>
    <mergeCell ref="K432:T432"/>
    <mergeCell ref="A433:O433"/>
    <mergeCell ref="C435:D435"/>
    <mergeCell ref="D436:F436"/>
    <mergeCell ref="H436:L436"/>
    <mergeCell ref="M436:T436"/>
    <mergeCell ref="B439:T439"/>
    <mergeCell ref="B440:T440"/>
    <mergeCell ref="A441:T441"/>
    <mergeCell ref="A446:B446"/>
    <mergeCell ref="A447:T447"/>
    <mergeCell ref="A449:B449"/>
    <mergeCell ref="A450:T450"/>
    <mergeCell ref="A457:B457"/>
    <mergeCell ref="A458:T458"/>
    <mergeCell ref="A461:B461"/>
    <mergeCell ref="A462:T462"/>
    <mergeCell ref="A468:B468"/>
    <mergeCell ref="A469:B469"/>
    <mergeCell ref="K470:T470"/>
    <mergeCell ref="A471:O471"/>
    <mergeCell ref="C473:D473"/>
    <mergeCell ref="D474:F474"/>
    <mergeCell ref="H474:L474"/>
    <mergeCell ref="M474:T474"/>
    <mergeCell ref="B477:T477"/>
    <mergeCell ref="B478:T478"/>
    <mergeCell ref="A479:T479"/>
    <mergeCell ref="A485:B485"/>
    <mergeCell ref="A486:T486"/>
    <mergeCell ref="A488:B488"/>
    <mergeCell ref="A489:T489"/>
    <mergeCell ref="A497:B497"/>
    <mergeCell ref="A498:T498"/>
    <mergeCell ref="A501:B501"/>
    <mergeCell ref="A502:T502"/>
    <mergeCell ref="A508:B508"/>
    <mergeCell ref="A509:B509"/>
    <mergeCell ref="K510:T510"/>
    <mergeCell ref="A511:O511"/>
    <mergeCell ref="C513:D513"/>
    <mergeCell ref="D514:F514"/>
    <mergeCell ref="H514:L514"/>
    <mergeCell ref="M514:T514"/>
    <mergeCell ref="B517:T517"/>
    <mergeCell ref="B518:T518"/>
    <mergeCell ref="A519:T519"/>
    <mergeCell ref="A524:B524"/>
    <mergeCell ref="A525:T525"/>
    <mergeCell ref="A527:B527"/>
    <mergeCell ref="A528:T528"/>
    <mergeCell ref="A536:B536"/>
    <mergeCell ref="A537:T537"/>
    <mergeCell ref="A540:B540"/>
    <mergeCell ref="A541:T541"/>
    <mergeCell ref="A547:B547"/>
    <mergeCell ref="A548:B548"/>
    <mergeCell ref="K549:T549"/>
    <mergeCell ref="A550:O550"/>
    <mergeCell ref="C552:D552"/>
    <mergeCell ref="D553:F553"/>
    <mergeCell ref="H553:L553"/>
    <mergeCell ref="M553:T553"/>
    <mergeCell ref="B556:T556"/>
    <mergeCell ref="B557:T557"/>
    <mergeCell ref="A558:T558"/>
    <mergeCell ref="A564:B564"/>
    <mergeCell ref="A565:T565"/>
    <mergeCell ref="A567:B567"/>
    <mergeCell ref="A568:T568"/>
    <mergeCell ref="A576:B576"/>
    <mergeCell ref="A577:T577"/>
    <mergeCell ref="A580:B580"/>
    <mergeCell ref="A581:T581"/>
    <mergeCell ref="A587:B587"/>
    <mergeCell ref="A588:B588"/>
    <mergeCell ref="K589:T589"/>
    <mergeCell ref="A590:O590"/>
    <mergeCell ref="C592:D592"/>
    <mergeCell ref="D593:F593"/>
    <mergeCell ref="H593:L593"/>
    <mergeCell ref="M593:T593"/>
    <mergeCell ref="B596:T596"/>
    <mergeCell ref="B597:T597"/>
    <mergeCell ref="A598:T598"/>
    <mergeCell ref="A604:B604"/>
    <mergeCell ref="A605:T605"/>
    <mergeCell ref="A607:B607"/>
    <mergeCell ref="A608:T608"/>
    <mergeCell ref="A616:B616"/>
    <mergeCell ref="A617:T617"/>
    <mergeCell ref="A620:B620"/>
    <mergeCell ref="A621:T621"/>
    <mergeCell ref="A627:B627"/>
    <mergeCell ref="A628:B628"/>
    <mergeCell ref="K629:T629"/>
    <mergeCell ref="A630:O630"/>
    <mergeCell ref="C632:D632"/>
    <mergeCell ref="D633:F633"/>
    <mergeCell ref="H633:L633"/>
    <mergeCell ref="M633:T633"/>
    <mergeCell ref="B636:T636"/>
    <mergeCell ref="B637:T637"/>
    <mergeCell ref="A638:T638"/>
    <mergeCell ref="A643:B643"/>
    <mergeCell ref="A644:T644"/>
    <mergeCell ref="A646:B646"/>
    <mergeCell ref="A647:T647"/>
    <mergeCell ref="A655:B655"/>
    <mergeCell ref="A656:T656"/>
    <mergeCell ref="A659:B659"/>
    <mergeCell ref="A660:T660"/>
    <mergeCell ref="A666:B666"/>
    <mergeCell ref="A667:B667"/>
    <mergeCell ref="K668:T668"/>
    <mergeCell ref="A669:O669"/>
    <mergeCell ref="C671:D671"/>
    <mergeCell ref="D672:F672"/>
    <mergeCell ref="H672:L672"/>
    <mergeCell ref="M672:T672"/>
    <mergeCell ref="B675:T675"/>
    <mergeCell ref="B676:T676"/>
    <mergeCell ref="A677:T677"/>
    <mergeCell ref="A683:B683"/>
    <mergeCell ref="A684:T684"/>
    <mergeCell ref="A686:B686"/>
    <mergeCell ref="A687:T687"/>
    <mergeCell ref="A694:B694"/>
    <mergeCell ref="A695:T695"/>
    <mergeCell ref="A698:B698"/>
    <mergeCell ref="A699:T699"/>
    <mergeCell ref="A705:B705"/>
    <mergeCell ref="A706:B706"/>
    <mergeCell ref="K707:T707"/>
    <mergeCell ref="A708:O708"/>
    <mergeCell ref="C710:D710"/>
    <mergeCell ref="D711:F711"/>
    <mergeCell ref="H711:L711"/>
    <mergeCell ref="M711:T711"/>
    <mergeCell ref="B714:T714"/>
    <mergeCell ref="B715:T715"/>
    <mergeCell ref="A716:T716"/>
    <mergeCell ref="A721:B721"/>
    <mergeCell ref="A722:T722"/>
    <mergeCell ref="A724:B724"/>
    <mergeCell ref="A725:T725"/>
    <mergeCell ref="A733:B733"/>
    <mergeCell ref="A734:T734"/>
    <mergeCell ref="A737:B737"/>
    <mergeCell ref="A738:T738"/>
    <mergeCell ref="A744:B744"/>
    <mergeCell ref="A745:B745"/>
    <mergeCell ref="K746:T746"/>
    <mergeCell ref="A747:O747"/>
    <mergeCell ref="C749:D749"/>
    <mergeCell ref="D750:F750"/>
    <mergeCell ref="H750:L750"/>
    <mergeCell ref="M750:T750"/>
    <mergeCell ref="B753:T753"/>
    <mergeCell ref="B754:T754"/>
    <mergeCell ref="A755:T755"/>
    <mergeCell ref="A761:B761"/>
    <mergeCell ref="A762:T762"/>
    <mergeCell ref="A764:B764"/>
    <mergeCell ref="A765:T765"/>
    <mergeCell ref="A773:B773"/>
    <mergeCell ref="A774:T774"/>
    <mergeCell ref="A777:B777"/>
    <mergeCell ref="A778:T778"/>
    <mergeCell ref="A784:B784"/>
    <mergeCell ref="A785:B785"/>
    <mergeCell ref="A7:A8"/>
    <mergeCell ref="A47:A48"/>
    <mergeCell ref="A85:A86"/>
    <mergeCell ref="A123:A124"/>
    <mergeCell ref="A162:A163"/>
    <mergeCell ref="A202:A203"/>
    <mergeCell ref="A241:A242"/>
    <mergeCell ref="A279:A280"/>
    <mergeCell ref="A318:A319"/>
    <mergeCell ref="A357:A358"/>
    <mergeCell ref="A397:A398"/>
    <mergeCell ref="A436:A437"/>
    <mergeCell ref="A474:A475"/>
    <mergeCell ref="A514:A515"/>
    <mergeCell ref="A553:A554"/>
    <mergeCell ref="A593:A594"/>
    <mergeCell ref="A633:A634"/>
    <mergeCell ref="A672:A673"/>
    <mergeCell ref="A711:A712"/>
    <mergeCell ref="A750:A751"/>
    <mergeCell ref="B7:B8"/>
    <mergeCell ref="B47:B48"/>
    <mergeCell ref="B85:B86"/>
    <mergeCell ref="B123:B124"/>
    <mergeCell ref="B162:B163"/>
    <mergeCell ref="B202:B203"/>
    <mergeCell ref="B241:B242"/>
    <mergeCell ref="B279:B280"/>
    <mergeCell ref="B318:B319"/>
    <mergeCell ref="B357:B358"/>
    <mergeCell ref="B397:B398"/>
    <mergeCell ref="B436:B437"/>
    <mergeCell ref="B474:B475"/>
    <mergeCell ref="B514:B515"/>
    <mergeCell ref="B553:B554"/>
    <mergeCell ref="B593:B594"/>
    <mergeCell ref="B633:B634"/>
    <mergeCell ref="B672:B673"/>
    <mergeCell ref="B711:B712"/>
    <mergeCell ref="B750:B751"/>
    <mergeCell ref="C7:C8"/>
    <mergeCell ref="C47:C48"/>
    <mergeCell ref="C85:C86"/>
    <mergeCell ref="C123:C124"/>
    <mergeCell ref="C162:C163"/>
    <mergeCell ref="C202:C203"/>
    <mergeCell ref="C241:C242"/>
    <mergeCell ref="C279:C280"/>
    <mergeCell ref="C318:C319"/>
    <mergeCell ref="C357:C358"/>
    <mergeCell ref="C397:C398"/>
    <mergeCell ref="C436:C437"/>
    <mergeCell ref="C474:C475"/>
    <mergeCell ref="C514:C515"/>
    <mergeCell ref="C553:C554"/>
    <mergeCell ref="C593:C594"/>
    <mergeCell ref="C633:C634"/>
    <mergeCell ref="C672:C673"/>
    <mergeCell ref="C711:C712"/>
    <mergeCell ref="C750:C751"/>
    <mergeCell ref="G7:G8"/>
    <mergeCell ref="G47:G48"/>
    <mergeCell ref="G85:G86"/>
    <mergeCell ref="G123:G124"/>
    <mergeCell ref="G162:G163"/>
    <mergeCell ref="G202:G203"/>
    <mergeCell ref="G241:G242"/>
    <mergeCell ref="G279:G280"/>
    <mergeCell ref="G318:G319"/>
    <mergeCell ref="G357:G358"/>
    <mergeCell ref="G397:G398"/>
    <mergeCell ref="G436:G437"/>
    <mergeCell ref="G474:G475"/>
    <mergeCell ref="G514:G515"/>
    <mergeCell ref="G553:G554"/>
    <mergeCell ref="G593:G594"/>
    <mergeCell ref="G633:G634"/>
    <mergeCell ref="G672:G673"/>
    <mergeCell ref="G711:G712"/>
    <mergeCell ref="G750:G751"/>
  </mergeCells>
  <pageMargins left="0.25" right="0.25" top="0.75" bottom="0.75" header="0.3" footer="0.3"/>
  <pageSetup paperSize="9" scale="63" orientation="landscape"/>
  <headerFooter/>
  <rowBreaks count="19" manualBreakCount="19">
    <brk id="42" max="16383" man="1"/>
    <brk id="80" max="16383" man="1"/>
    <brk id="118" max="16383" man="1"/>
    <brk id="157" max="16383" man="1"/>
    <brk id="197" max="16383" man="1"/>
    <brk id="236" max="16383" man="1"/>
    <brk id="274" max="16383" man="1"/>
    <brk id="313" max="16383" man="1"/>
    <brk id="352" max="16383" man="1"/>
    <brk id="392" max="16383" man="1"/>
    <brk id="431" max="16383" man="1"/>
    <brk id="469" max="16383" man="1"/>
    <brk id="509" max="16383" man="1"/>
    <brk id="548" max="16383" man="1"/>
    <brk id="588" max="16383" man="1"/>
    <brk id="628" max="16383" man="1"/>
    <brk id="667" max="16383" man="1"/>
    <brk id="706" max="16383" man="1"/>
    <brk id="7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Y25"/>
  <sheetViews>
    <sheetView workbookViewId="0">
      <selection activeCell="E5" sqref="E5:H5"/>
    </sheetView>
  </sheetViews>
  <sheetFormatPr defaultColWidth="9.33333333333333" defaultRowHeight="16.5"/>
  <cols>
    <col min="1" max="1" width="26" style="56" customWidth="1"/>
    <col min="2" max="3" width="14.3333333333333" style="56" customWidth="1"/>
    <col min="4" max="4" width="8.66666666666667" style="56" customWidth="1"/>
    <col min="5" max="5" width="8.66666666666667" style="57" customWidth="1"/>
    <col min="6" max="6" width="11" style="58" customWidth="1"/>
    <col min="7" max="8" width="8.66666666666667" style="57" customWidth="1"/>
    <col min="9" max="9" width="10.6666666666667" style="57" customWidth="1"/>
    <col min="10" max="10" width="10.6666666666667" style="58" customWidth="1"/>
    <col min="11" max="11" width="11.1666666666667" style="57" customWidth="1"/>
    <col min="12" max="12" width="8.66666666666667" style="57" customWidth="1"/>
    <col min="13" max="13" width="10.6666666666667" style="57" customWidth="1"/>
    <col min="14" max="14" width="11.1666666666667" style="57" customWidth="1"/>
    <col min="15" max="15" width="10.6666666666667" style="57" customWidth="1"/>
    <col min="16" max="16" width="11.1666666666667" style="57" customWidth="1"/>
    <col min="17" max="19" width="10.6666666666667" style="57" customWidth="1"/>
    <col min="20" max="20" width="10.3333333333333" style="57" customWidth="1"/>
    <col min="21" max="23" width="10.6666666666667" style="57" customWidth="1"/>
    <col min="24" max="24" width="7.5" style="57" customWidth="1"/>
    <col min="25" max="25" width="11.6666666666667" style="58" customWidth="1"/>
    <col min="26" max="1021" width="14.3333333333333" style="56" customWidth="1"/>
    <col min="1022" max="16384" width="9.33333333333333" style="56"/>
  </cols>
  <sheetData>
    <row r="1" spans="1:25">
      <c r="A1" s="59"/>
      <c r="B1" s="59"/>
      <c r="C1" s="59"/>
      <c r="D1" s="59"/>
      <c r="S1" s="56"/>
      <c r="T1" s="82" t="s">
        <v>332</v>
      </c>
      <c r="U1" s="82"/>
      <c r="V1" s="82"/>
      <c r="W1" s="82"/>
      <c r="X1" s="82"/>
      <c r="Y1" s="82"/>
    </row>
    <row r="2" customHeight="1" spans="1:25">
      <c r="A2" s="60" t="s">
        <v>333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3">
      <c r="A3" s="61" t="s">
        <v>334</v>
      </c>
      <c r="B3" s="62"/>
      <c r="C3" s="63"/>
      <c r="D3" s="63"/>
      <c r="E3" s="63"/>
      <c r="F3" s="64"/>
      <c r="G3" s="63"/>
      <c r="H3" s="63"/>
      <c r="I3" s="63"/>
      <c r="J3" s="64"/>
      <c r="K3" s="63"/>
      <c r="L3" s="63"/>
      <c r="M3" s="63"/>
      <c r="N3" s="63"/>
      <c r="O3" s="63"/>
      <c r="P3" s="63"/>
      <c r="Q3" s="63"/>
      <c r="R3" s="63"/>
      <c r="S3" s="63"/>
      <c r="U3" s="63"/>
      <c r="V3" s="63"/>
      <c r="W3" s="63"/>
    </row>
    <row r="4" spans="1:23">
      <c r="A4" s="61" t="s">
        <v>335</v>
      </c>
      <c r="B4" s="65"/>
      <c r="C4" s="65"/>
      <c r="D4" s="65"/>
      <c r="E4" s="63"/>
      <c r="F4" s="64"/>
      <c r="G4" s="63"/>
      <c r="H4" s="63"/>
      <c r="I4" s="63"/>
      <c r="J4" s="64"/>
      <c r="K4" s="63"/>
      <c r="L4" s="63"/>
      <c r="M4" s="63"/>
      <c r="N4" s="63"/>
      <c r="O4" s="63"/>
      <c r="P4" s="63"/>
      <c r="Q4" s="63"/>
      <c r="R4" s="63"/>
      <c r="S4" s="63"/>
      <c r="U4" s="63"/>
      <c r="V4" s="63"/>
      <c r="W4" s="63"/>
    </row>
    <row r="5" s="3" customFormat="1" ht="15" customHeight="1" spans="1:25">
      <c r="A5" s="66"/>
      <c r="B5" s="66"/>
      <c r="C5" s="66"/>
      <c r="D5" s="66" t="s">
        <v>336</v>
      </c>
      <c r="E5" s="66" t="s">
        <v>161</v>
      </c>
      <c r="F5" s="66"/>
      <c r="G5" s="66"/>
      <c r="H5" s="66"/>
      <c r="I5" s="66" t="s">
        <v>337</v>
      </c>
      <c r="J5" s="66" t="s">
        <v>338</v>
      </c>
      <c r="K5" s="66" t="s">
        <v>163</v>
      </c>
      <c r="L5" s="66"/>
      <c r="M5" s="66"/>
      <c r="N5" s="66"/>
      <c r="O5" s="66"/>
      <c r="P5" s="66"/>
      <c r="Q5" s="66" t="s">
        <v>164</v>
      </c>
      <c r="R5" s="66"/>
      <c r="S5" s="66"/>
      <c r="T5" s="66"/>
      <c r="U5" s="66"/>
      <c r="V5" s="66"/>
      <c r="W5" s="66"/>
      <c r="X5" s="66"/>
      <c r="Y5" s="66" t="s">
        <v>339</v>
      </c>
    </row>
    <row r="6" s="3" customFormat="1" ht="15" customHeight="1" spans="1:25">
      <c r="A6" s="66"/>
      <c r="B6" s="66"/>
      <c r="C6" s="66"/>
      <c r="D6" s="66"/>
      <c r="E6" s="66" t="s">
        <v>340</v>
      </c>
      <c r="F6" s="66"/>
      <c r="G6" s="66" t="s">
        <v>341</v>
      </c>
      <c r="H6" s="66" t="s">
        <v>342</v>
      </c>
      <c r="I6" s="66"/>
      <c r="J6" s="66"/>
      <c r="K6" s="66" t="s">
        <v>168</v>
      </c>
      <c r="L6" s="66" t="s">
        <v>169</v>
      </c>
      <c r="M6" s="66" t="s">
        <v>170</v>
      </c>
      <c r="N6" s="66" t="s">
        <v>171</v>
      </c>
      <c r="O6" s="66" t="s">
        <v>343</v>
      </c>
      <c r="P6" s="66" t="s">
        <v>172</v>
      </c>
      <c r="Q6" s="66" t="s">
        <v>173</v>
      </c>
      <c r="R6" s="66" t="s">
        <v>174</v>
      </c>
      <c r="S6" s="66" t="s">
        <v>175</v>
      </c>
      <c r="T6" s="66" t="s">
        <v>176</v>
      </c>
      <c r="U6" s="66" t="s">
        <v>177</v>
      </c>
      <c r="V6" s="66" t="s">
        <v>178</v>
      </c>
      <c r="W6" s="66" t="s">
        <v>179</v>
      </c>
      <c r="X6" s="66" t="s">
        <v>180</v>
      </c>
      <c r="Y6" s="66" t="s">
        <v>344</v>
      </c>
    </row>
    <row r="7" s="3" customFormat="1" ht="66" spans="1:25">
      <c r="A7" s="66"/>
      <c r="B7" s="66"/>
      <c r="C7" s="66"/>
      <c r="D7" s="66"/>
      <c r="E7" s="66" t="s">
        <v>345</v>
      </c>
      <c r="F7" s="66" t="s">
        <v>346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spans="1:25">
      <c r="A8" s="67" t="s">
        <v>347</v>
      </c>
      <c r="B8" s="68"/>
      <c r="C8" s="69"/>
      <c r="D8" s="70">
        <v>364</v>
      </c>
      <c r="E8" s="15">
        <v>14.43</v>
      </c>
      <c r="F8" s="71">
        <v>10.44</v>
      </c>
      <c r="G8" s="15">
        <v>13.23</v>
      </c>
      <c r="H8" s="15">
        <v>41.42</v>
      </c>
      <c r="I8" s="15">
        <v>344.67</v>
      </c>
      <c r="J8" s="71">
        <v>104.57</v>
      </c>
      <c r="K8" s="15">
        <v>0.15</v>
      </c>
      <c r="L8" s="15">
        <v>0.35</v>
      </c>
      <c r="M8" s="15">
        <v>6.15</v>
      </c>
      <c r="N8" s="15">
        <v>129.38</v>
      </c>
      <c r="O8" s="15">
        <v>0.68</v>
      </c>
      <c r="P8" s="15">
        <v>0.68</v>
      </c>
      <c r="Q8" s="15">
        <v>245.75</v>
      </c>
      <c r="R8" s="15">
        <v>258.09</v>
      </c>
      <c r="S8" s="15">
        <v>40.03</v>
      </c>
      <c r="T8" s="15">
        <v>306.26</v>
      </c>
      <c r="U8" s="15">
        <v>2.14</v>
      </c>
      <c r="V8" s="15">
        <v>16.23</v>
      </c>
      <c r="W8" s="15">
        <v>16.47</v>
      </c>
      <c r="X8" s="83">
        <v>0.043</v>
      </c>
      <c r="Y8" s="85">
        <v>0.08</v>
      </c>
    </row>
    <row r="9" spans="1:25">
      <c r="A9" s="67" t="s">
        <v>348</v>
      </c>
      <c r="B9" s="68"/>
      <c r="C9" s="69"/>
      <c r="D9" s="72"/>
      <c r="E9" s="73">
        <f>E8/E25</f>
        <v>0.2886</v>
      </c>
      <c r="F9" s="74">
        <f>F8/E8</f>
        <v>0.723492723492723</v>
      </c>
      <c r="G9" s="73">
        <f t="shared" ref="G9:Y9" si="0">G8/G25</f>
        <v>0.2205</v>
      </c>
      <c r="H9" s="73">
        <f t="shared" si="0"/>
        <v>0.2071</v>
      </c>
      <c r="I9" s="73">
        <f t="shared" si="0"/>
        <v>0.223811688311688</v>
      </c>
      <c r="J9" s="73">
        <f t="shared" si="0"/>
        <v>0.348566666666667</v>
      </c>
      <c r="K9" s="73">
        <f t="shared" si="0"/>
        <v>0.1875</v>
      </c>
      <c r="L9" s="73">
        <f t="shared" si="0"/>
        <v>0.388888888888889</v>
      </c>
      <c r="M9" s="73">
        <f t="shared" si="0"/>
        <v>0.123</v>
      </c>
      <c r="N9" s="73">
        <f t="shared" si="0"/>
        <v>0.287511111111111</v>
      </c>
      <c r="O9" s="73">
        <f t="shared" si="0"/>
        <v>0.17</v>
      </c>
      <c r="P9" s="73">
        <f t="shared" si="0"/>
        <v>0.0453333333333333</v>
      </c>
      <c r="Q9" s="73">
        <f t="shared" si="0"/>
        <v>0.3071875</v>
      </c>
      <c r="R9" s="73">
        <f t="shared" si="0"/>
        <v>0.3687</v>
      </c>
      <c r="S9" s="73">
        <f t="shared" si="0"/>
        <v>0.470941176470588</v>
      </c>
      <c r="T9" s="73">
        <f t="shared" si="0"/>
        <v>0.76565</v>
      </c>
      <c r="U9" s="73">
        <f t="shared" si="0"/>
        <v>0.214</v>
      </c>
      <c r="V9" s="73">
        <f t="shared" si="0"/>
        <v>1.082</v>
      </c>
      <c r="W9" s="73">
        <f t="shared" si="0"/>
        <v>0.235285714285714</v>
      </c>
      <c r="X9" s="73">
        <f t="shared" si="0"/>
        <v>0.0307142857142857</v>
      </c>
      <c r="Y9" s="73">
        <f t="shared" si="0"/>
        <v>0.08</v>
      </c>
    </row>
    <row r="10" spans="1: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>
      <c r="A11" s="76" t="s">
        <v>349</v>
      </c>
      <c r="B11" s="76"/>
      <c r="C11" s="76"/>
      <c r="D11" s="70">
        <v>100</v>
      </c>
      <c r="E11" s="15">
        <v>0.8</v>
      </c>
      <c r="F11" s="71">
        <v>0</v>
      </c>
      <c r="G11" s="15">
        <v>0.32</v>
      </c>
      <c r="H11" s="15">
        <v>11.34</v>
      </c>
      <c r="I11" s="15">
        <v>54.2</v>
      </c>
      <c r="J11" s="71">
        <v>0</v>
      </c>
      <c r="K11" s="15">
        <v>0.038</v>
      </c>
      <c r="L11" s="15">
        <v>0.032</v>
      </c>
      <c r="M11" s="15">
        <v>24.6</v>
      </c>
      <c r="N11" s="15">
        <v>9</v>
      </c>
      <c r="O11" s="15">
        <v>0.28</v>
      </c>
      <c r="P11" s="15">
        <v>0</v>
      </c>
      <c r="Q11" s="15">
        <v>22.4</v>
      </c>
      <c r="R11" s="15">
        <v>19</v>
      </c>
      <c r="S11" s="15">
        <v>17.4</v>
      </c>
      <c r="T11" s="15">
        <v>226.6</v>
      </c>
      <c r="U11" s="15">
        <v>1.1</v>
      </c>
      <c r="V11" s="15">
        <v>0.4</v>
      </c>
      <c r="W11" s="15">
        <v>1.07</v>
      </c>
      <c r="X11" s="83">
        <v>0.038</v>
      </c>
      <c r="Y11" s="85">
        <v>0.014</v>
      </c>
    </row>
    <row r="12" spans="1:25">
      <c r="A12" s="76" t="s">
        <v>348</v>
      </c>
      <c r="B12" s="76"/>
      <c r="C12" s="76"/>
      <c r="D12" s="72"/>
      <c r="E12" s="73">
        <f>E11/E25</f>
        <v>0.016</v>
      </c>
      <c r="F12" s="74">
        <f>F11/E11</f>
        <v>0</v>
      </c>
      <c r="G12" s="73">
        <f t="shared" ref="G12:Y12" si="1">G11/G25</f>
        <v>0.00533333333333333</v>
      </c>
      <c r="H12" s="73">
        <f t="shared" si="1"/>
        <v>0.0567</v>
      </c>
      <c r="I12" s="73">
        <f t="shared" si="1"/>
        <v>0.0351948051948052</v>
      </c>
      <c r="J12" s="73">
        <f t="shared" si="1"/>
        <v>0</v>
      </c>
      <c r="K12" s="73">
        <f t="shared" si="1"/>
        <v>0.0475</v>
      </c>
      <c r="L12" s="73">
        <f t="shared" si="1"/>
        <v>0.0355555555555556</v>
      </c>
      <c r="M12" s="73">
        <f t="shared" si="1"/>
        <v>0.492</v>
      </c>
      <c r="N12" s="73">
        <f t="shared" si="1"/>
        <v>0.02</v>
      </c>
      <c r="O12" s="73">
        <f t="shared" si="1"/>
        <v>0.07</v>
      </c>
      <c r="P12" s="73">
        <f t="shared" si="1"/>
        <v>0</v>
      </c>
      <c r="Q12" s="73">
        <f t="shared" si="1"/>
        <v>0.028</v>
      </c>
      <c r="R12" s="73">
        <f t="shared" si="1"/>
        <v>0.0271428571428571</v>
      </c>
      <c r="S12" s="73">
        <f t="shared" si="1"/>
        <v>0.204705882352941</v>
      </c>
      <c r="T12" s="73">
        <f t="shared" si="1"/>
        <v>0.5665</v>
      </c>
      <c r="U12" s="73">
        <f t="shared" si="1"/>
        <v>0.11</v>
      </c>
      <c r="V12" s="73">
        <f t="shared" si="1"/>
        <v>0.0266666666666667</v>
      </c>
      <c r="W12" s="73">
        <f t="shared" si="1"/>
        <v>0.0152857142857143</v>
      </c>
      <c r="X12" s="73">
        <f t="shared" si="1"/>
        <v>0.0271428571428571</v>
      </c>
      <c r="Y12" s="73">
        <f t="shared" si="1"/>
        <v>0.014</v>
      </c>
    </row>
    <row r="13" spans="1: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25">
      <c r="A14" s="76" t="s">
        <v>350</v>
      </c>
      <c r="B14" s="76"/>
      <c r="C14" s="76"/>
      <c r="D14" s="70">
        <v>571</v>
      </c>
      <c r="E14" s="15">
        <v>21.93</v>
      </c>
      <c r="F14" s="71">
        <v>14.54</v>
      </c>
      <c r="G14" s="15">
        <v>18.97</v>
      </c>
      <c r="H14" s="15">
        <v>63.89</v>
      </c>
      <c r="I14" s="15">
        <v>517.39</v>
      </c>
      <c r="J14" s="71">
        <v>81.2</v>
      </c>
      <c r="K14" s="15">
        <v>0.32</v>
      </c>
      <c r="L14" s="15">
        <v>0.45</v>
      </c>
      <c r="M14" s="15">
        <v>34.95</v>
      </c>
      <c r="N14" s="15">
        <v>829.3</v>
      </c>
      <c r="O14" s="15">
        <v>2.87</v>
      </c>
      <c r="P14" s="15">
        <v>0.61</v>
      </c>
      <c r="Q14" s="15">
        <v>91.07</v>
      </c>
      <c r="R14" s="15">
        <v>309.24</v>
      </c>
      <c r="S14" s="15">
        <v>85.8</v>
      </c>
      <c r="T14" s="15">
        <v>1008.8</v>
      </c>
      <c r="U14" s="15">
        <v>5.92</v>
      </c>
      <c r="V14" s="15">
        <v>17.87</v>
      </c>
      <c r="W14" s="15">
        <v>57.89</v>
      </c>
      <c r="X14" s="83">
        <v>0.117</v>
      </c>
      <c r="Y14" s="85">
        <v>0.254</v>
      </c>
    </row>
    <row r="15" spans="1:25">
      <c r="A15" s="76" t="s">
        <v>348</v>
      </c>
      <c r="B15" s="76"/>
      <c r="C15" s="76"/>
      <c r="D15" s="72"/>
      <c r="E15" s="73">
        <f>E14/E25</f>
        <v>0.4386</v>
      </c>
      <c r="F15" s="74">
        <f>F14/E14</f>
        <v>0.663018695850433</v>
      </c>
      <c r="G15" s="73">
        <f t="shared" ref="G15:Y15" si="2">G14/G25</f>
        <v>0.316166666666667</v>
      </c>
      <c r="H15" s="73">
        <f t="shared" si="2"/>
        <v>0.31945</v>
      </c>
      <c r="I15" s="73">
        <f t="shared" si="2"/>
        <v>0.335967532467532</v>
      </c>
      <c r="J15" s="73">
        <f t="shared" si="2"/>
        <v>0.270666666666667</v>
      </c>
      <c r="K15" s="73">
        <f t="shared" si="2"/>
        <v>0.4</v>
      </c>
      <c r="L15" s="73">
        <f t="shared" si="2"/>
        <v>0.5</v>
      </c>
      <c r="M15" s="73">
        <f t="shared" si="2"/>
        <v>0.699</v>
      </c>
      <c r="N15" s="73">
        <f t="shared" si="2"/>
        <v>1.84288888888889</v>
      </c>
      <c r="O15" s="73">
        <f t="shared" si="2"/>
        <v>0.7175</v>
      </c>
      <c r="P15" s="73">
        <f t="shared" si="2"/>
        <v>0.0406666666666667</v>
      </c>
      <c r="Q15" s="73">
        <f t="shared" si="2"/>
        <v>0.1138375</v>
      </c>
      <c r="R15" s="73">
        <f t="shared" si="2"/>
        <v>0.441771428571429</v>
      </c>
      <c r="S15" s="73">
        <f t="shared" si="2"/>
        <v>1.00941176470588</v>
      </c>
      <c r="T15" s="73">
        <f t="shared" si="2"/>
        <v>2.522</v>
      </c>
      <c r="U15" s="73">
        <f t="shared" si="2"/>
        <v>0.592</v>
      </c>
      <c r="V15" s="73">
        <f t="shared" si="2"/>
        <v>1.19133333333333</v>
      </c>
      <c r="W15" s="73">
        <f t="shared" si="2"/>
        <v>0.827</v>
      </c>
      <c r="X15" s="73">
        <f t="shared" si="2"/>
        <v>0.0835714285714286</v>
      </c>
      <c r="Y15" s="73">
        <f t="shared" si="2"/>
        <v>0.254</v>
      </c>
    </row>
    <row r="16" spans="1: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</row>
    <row r="17" spans="1:25">
      <c r="A17" s="76" t="s">
        <v>351</v>
      </c>
      <c r="B17" s="76"/>
      <c r="C17" s="76"/>
      <c r="D17" s="70">
        <v>222</v>
      </c>
      <c r="E17" s="15">
        <v>8.96</v>
      </c>
      <c r="F17" s="71">
        <v>6.5</v>
      </c>
      <c r="G17" s="15">
        <v>8.1</v>
      </c>
      <c r="H17" s="15">
        <v>35.16</v>
      </c>
      <c r="I17" s="15">
        <v>251.4</v>
      </c>
      <c r="J17" s="71">
        <v>30.14</v>
      </c>
      <c r="K17" s="15">
        <v>0.084</v>
      </c>
      <c r="L17" s="15">
        <v>0.274</v>
      </c>
      <c r="M17" s="15">
        <v>1.8</v>
      </c>
      <c r="N17" s="15">
        <v>51.66</v>
      </c>
      <c r="O17" s="15">
        <v>0.63</v>
      </c>
      <c r="P17" s="15">
        <v>0.12</v>
      </c>
      <c r="Q17" s="15">
        <v>237.2</v>
      </c>
      <c r="R17" s="15">
        <v>206.61</v>
      </c>
      <c r="S17" s="15">
        <v>31.97</v>
      </c>
      <c r="T17" s="15">
        <v>290.29</v>
      </c>
      <c r="U17" s="15">
        <v>0.69</v>
      </c>
      <c r="V17" s="15">
        <v>5.95</v>
      </c>
      <c r="W17" s="15">
        <v>17.4</v>
      </c>
      <c r="X17" s="83">
        <v>0.046</v>
      </c>
      <c r="Y17" s="85">
        <v>0.046</v>
      </c>
    </row>
    <row r="18" spans="1:25">
      <c r="A18" s="76" t="s">
        <v>348</v>
      </c>
      <c r="B18" s="76"/>
      <c r="C18" s="76"/>
      <c r="D18" s="72"/>
      <c r="E18" s="73">
        <f>E17/E25</f>
        <v>0.1792</v>
      </c>
      <c r="F18" s="74">
        <f>F17/E17</f>
        <v>0.725446428571428</v>
      </c>
      <c r="G18" s="73">
        <f t="shared" ref="G18:Y18" si="3">G17/G25</f>
        <v>0.135</v>
      </c>
      <c r="H18" s="73">
        <f t="shared" si="3"/>
        <v>0.1758</v>
      </c>
      <c r="I18" s="73">
        <f t="shared" si="3"/>
        <v>0.163246753246753</v>
      </c>
      <c r="J18" s="73">
        <f t="shared" si="3"/>
        <v>0.100466666666667</v>
      </c>
      <c r="K18" s="73">
        <f t="shared" si="3"/>
        <v>0.105</v>
      </c>
      <c r="L18" s="73">
        <f t="shared" si="3"/>
        <v>0.304444444444444</v>
      </c>
      <c r="M18" s="73">
        <f t="shared" si="3"/>
        <v>0.036</v>
      </c>
      <c r="N18" s="73">
        <f t="shared" si="3"/>
        <v>0.1148</v>
      </c>
      <c r="O18" s="73">
        <f t="shared" si="3"/>
        <v>0.1575</v>
      </c>
      <c r="P18" s="73">
        <f t="shared" si="3"/>
        <v>0.008</v>
      </c>
      <c r="Q18" s="73">
        <f t="shared" si="3"/>
        <v>0.2965</v>
      </c>
      <c r="R18" s="73">
        <f t="shared" si="3"/>
        <v>0.295157142857143</v>
      </c>
      <c r="S18" s="73">
        <f t="shared" si="3"/>
        <v>0.376117647058824</v>
      </c>
      <c r="T18" s="73">
        <f t="shared" si="3"/>
        <v>0.725725</v>
      </c>
      <c r="U18" s="73">
        <f t="shared" si="3"/>
        <v>0.069</v>
      </c>
      <c r="V18" s="73">
        <f t="shared" si="3"/>
        <v>0.396666666666667</v>
      </c>
      <c r="W18" s="73">
        <f t="shared" si="3"/>
        <v>0.248571428571429</v>
      </c>
      <c r="X18" s="73">
        <f t="shared" si="3"/>
        <v>0.0328571428571429</v>
      </c>
      <c r="Y18" s="73">
        <f t="shared" si="3"/>
        <v>0.046</v>
      </c>
    </row>
    <row r="19" spans="1: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</row>
    <row r="20" spans="1:25">
      <c r="A20" s="76" t="s">
        <v>352</v>
      </c>
      <c r="B20" s="76"/>
      <c r="C20" s="76"/>
      <c r="D20" s="70">
        <v>409</v>
      </c>
      <c r="E20" s="15">
        <v>17.06</v>
      </c>
      <c r="F20" s="71">
        <v>12.62</v>
      </c>
      <c r="G20" s="15">
        <v>12.67</v>
      </c>
      <c r="H20" s="15">
        <v>42.53</v>
      </c>
      <c r="I20" s="15">
        <v>354.13</v>
      </c>
      <c r="J20" s="71">
        <v>69.76</v>
      </c>
      <c r="K20" s="15">
        <v>0.19</v>
      </c>
      <c r="L20" s="15">
        <v>0.283</v>
      </c>
      <c r="M20" s="15">
        <v>33.43</v>
      </c>
      <c r="N20" s="15">
        <v>231.54</v>
      </c>
      <c r="O20" s="15">
        <v>1.6</v>
      </c>
      <c r="P20" s="15">
        <v>1.89</v>
      </c>
      <c r="Q20" s="15">
        <v>98.7</v>
      </c>
      <c r="R20" s="15">
        <v>234.22</v>
      </c>
      <c r="S20" s="15">
        <v>57.73</v>
      </c>
      <c r="T20" s="15">
        <v>571.29</v>
      </c>
      <c r="U20" s="15">
        <v>2.56</v>
      </c>
      <c r="V20" s="15">
        <v>20.59</v>
      </c>
      <c r="W20" s="15">
        <v>34.97</v>
      </c>
      <c r="X20" s="83">
        <v>0.1147</v>
      </c>
      <c r="Y20" s="85">
        <v>0.391</v>
      </c>
    </row>
    <row r="21" spans="1:25">
      <c r="A21" s="76" t="s">
        <v>348</v>
      </c>
      <c r="B21" s="76"/>
      <c r="C21" s="76"/>
      <c r="D21" s="72"/>
      <c r="E21" s="73">
        <f>E20/E25</f>
        <v>0.3412</v>
      </c>
      <c r="F21" s="74">
        <f>F20/E20</f>
        <v>0.739742086752638</v>
      </c>
      <c r="G21" s="73">
        <f t="shared" ref="G21:Y21" si="4">G20/G25</f>
        <v>0.211166666666667</v>
      </c>
      <c r="H21" s="73">
        <f t="shared" si="4"/>
        <v>0.21265</v>
      </c>
      <c r="I21" s="73">
        <f t="shared" si="4"/>
        <v>0.229954545454545</v>
      </c>
      <c r="J21" s="73">
        <f t="shared" si="4"/>
        <v>0.232533333333333</v>
      </c>
      <c r="K21" s="73">
        <f t="shared" si="4"/>
        <v>0.2375</v>
      </c>
      <c r="L21" s="73">
        <f t="shared" si="4"/>
        <v>0.314444444444444</v>
      </c>
      <c r="M21" s="73">
        <f t="shared" si="4"/>
        <v>0.6686</v>
      </c>
      <c r="N21" s="73">
        <f t="shared" si="4"/>
        <v>0.514533333333333</v>
      </c>
      <c r="O21" s="73">
        <f t="shared" si="4"/>
        <v>0.4</v>
      </c>
      <c r="P21" s="73">
        <f t="shared" si="4"/>
        <v>0.126</v>
      </c>
      <c r="Q21" s="73">
        <f t="shared" si="4"/>
        <v>0.123375</v>
      </c>
      <c r="R21" s="73">
        <f t="shared" si="4"/>
        <v>0.3346</v>
      </c>
      <c r="S21" s="73">
        <f t="shared" si="4"/>
        <v>0.679176470588235</v>
      </c>
      <c r="T21" s="73">
        <f t="shared" si="4"/>
        <v>1.428225</v>
      </c>
      <c r="U21" s="73">
        <f t="shared" si="4"/>
        <v>0.256</v>
      </c>
      <c r="V21" s="73">
        <f t="shared" si="4"/>
        <v>1.37266666666667</v>
      </c>
      <c r="W21" s="73">
        <f t="shared" si="4"/>
        <v>0.499571428571429</v>
      </c>
      <c r="X21" s="73">
        <f t="shared" si="4"/>
        <v>0.0819285714285714</v>
      </c>
      <c r="Y21" s="73">
        <f t="shared" si="4"/>
        <v>0.391</v>
      </c>
    </row>
    <row r="22" spans="1: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</row>
    <row r="23" spans="1:25">
      <c r="A23" s="76" t="s">
        <v>353</v>
      </c>
      <c r="B23" s="76"/>
      <c r="C23" s="76"/>
      <c r="D23" s="70">
        <v>1666</v>
      </c>
      <c r="E23" s="71">
        <f t="shared" ref="E23:F23" si="5">E20+E17+E14+E11+E8</f>
        <v>63.18</v>
      </c>
      <c r="F23" s="71">
        <f t="shared" si="5"/>
        <v>44.1</v>
      </c>
      <c r="G23" s="71">
        <f t="shared" ref="G23:Y23" si="6">G20+G17+G14+G11+G8</f>
        <v>53.29</v>
      </c>
      <c r="H23" s="71">
        <f t="shared" si="6"/>
        <v>194.34</v>
      </c>
      <c r="I23" s="71">
        <f t="shared" si="6"/>
        <v>1521.79</v>
      </c>
      <c r="J23" s="71">
        <f t="shared" si="6"/>
        <v>285.67</v>
      </c>
      <c r="K23" s="71">
        <f t="shared" si="6"/>
        <v>0.782</v>
      </c>
      <c r="L23" s="71">
        <f t="shared" si="6"/>
        <v>1.389</v>
      </c>
      <c r="M23" s="71">
        <f t="shared" si="6"/>
        <v>100.93</v>
      </c>
      <c r="N23" s="71">
        <f t="shared" si="6"/>
        <v>1250.88</v>
      </c>
      <c r="O23" s="71">
        <f t="shared" si="6"/>
        <v>6.06</v>
      </c>
      <c r="P23" s="71">
        <f t="shared" si="6"/>
        <v>3.3</v>
      </c>
      <c r="Q23" s="71">
        <f t="shared" si="6"/>
        <v>695.12</v>
      </c>
      <c r="R23" s="71">
        <f t="shared" si="6"/>
        <v>1027.16</v>
      </c>
      <c r="S23" s="71">
        <f t="shared" si="6"/>
        <v>232.93</v>
      </c>
      <c r="T23" s="71">
        <f t="shared" si="6"/>
        <v>2403.24</v>
      </c>
      <c r="U23" s="71">
        <f t="shared" si="6"/>
        <v>12.41</v>
      </c>
      <c r="V23" s="71">
        <f t="shared" si="6"/>
        <v>61.04</v>
      </c>
      <c r="W23" s="71">
        <f t="shared" si="6"/>
        <v>127.8</v>
      </c>
      <c r="X23" s="71">
        <f t="shared" si="6"/>
        <v>0.3587</v>
      </c>
      <c r="Y23" s="71">
        <f t="shared" si="6"/>
        <v>0.785</v>
      </c>
    </row>
    <row r="24" spans="1:25">
      <c r="A24" s="76" t="s">
        <v>348</v>
      </c>
      <c r="B24" s="76"/>
      <c r="C24" s="76"/>
      <c r="D24" s="72"/>
      <c r="E24" s="73">
        <f>E23/E25</f>
        <v>1.2636</v>
      </c>
      <c r="F24" s="74">
        <f>F23/E23</f>
        <v>0.698005698005698</v>
      </c>
      <c r="G24" s="73">
        <f t="shared" ref="G24:Y24" si="7">G23/G25</f>
        <v>0.888166666666667</v>
      </c>
      <c r="H24" s="73">
        <f t="shared" si="7"/>
        <v>0.9717</v>
      </c>
      <c r="I24" s="73">
        <f t="shared" si="7"/>
        <v>0.988175324675325</v>
      </c>
      <c r="J24" s="73">
        <f t="shared" si="7"/>
        <v>0.952233333333333</v>
      </c>
      <c r="K24" s="73">
        <f t="shared" si="7"/>
        <v>0.9775</v>
      </c>
      <c r="L24" s="73">
        <f t="shared" si="7"/>
        <v>1.54333333333333</v>
      </c>
      <c r="M24" s="73">
        <f t="shared" si="7"/>
        <v>2.0186</v>
      </c>
      <c r="N24" s="73">
        <f t="shared" si="7"/>
        <v>2.77973333333333</v>
      </c>
      <c r="O24" s="73">
        <f t="shared" si="7"/>
        <v>1.515</v>
      </c>
      <c r="P24" s="73">
        <f t="shared" si="7"/>
        <v>0.22</v>
      </c>
      <c r="Q24" s="73">
        <f t="shared" si="7"/>
        <v>0.8689</v>
      </c>
      <c r="R24" s="73">
        <f t="shared" si="7"/>
        <v>1.46737142857143</v>
      </c>
      <c r="S24" s="73">
        <f t="shared" si="7"/>
        <v>2.74035294117647</v>
      </c>
      <c r="T24" s="73">
        <f t="shared" si="7"/>
        <v>6.0081</v>
      </c>
      <c r="U24" s="73">
        <f t="shared" si="7"/>
        <v>1.241</v>
      </c>
      <c r="V24" s="73">
        <f t="shared" si="7"/>
        <v>4.06933333333333</v>
      </c>
      <c r="W24" s="73">
        <f t="shared" si="7"/>
        <v>1.82571428571429</v>
      </c>
      <c r="X24" s="73">
        <f t="shared" si="7"/>
        <v>0.256214285714286</v>
      </c>
      <c r="Y24" s="73">
        <f t="shared" si="7"/>
        <v>0.785</v>
      </c>
    </row>
    <row r="25" ht="42.75" customHeight="1" spans="1:25">
      <c r="A25" s="77" t="s">
        <v>354</v>
      </c>
      <c r="B25" s="77"/>
      <c r="C25" s="77"/>
      <c r="D25" s="78"/>
      <c r="E25" s="79">
        <v>50</v>
      </c>
      <c r="F25" s="79" t="s">
        <v>355</v>
      </c>
      <c r="G25" s="79">
        <v>60</v>
      </c>
      <c r="H25" s="79">
        <v>200</v>
      </c>
      <c r="I25" s="80">
        <v>1540</v>
      </c>
      <c r="J25" s="80">
        <v>300</v>
      </c>
      <c r="K25" s="81">
        <v>0.8</v>
      </c>
      <c r="L25" s="81">
        <v>0.9</v>
      </c>
      <c r="M25" s="79">
        <v>50</v>
      </c>
      <c r="N25" s="79">
        <v>450</v>
      </c>
      <c r="O25" s="79">
        <v>4</v>
      </c>
      <c r="P25" s="79">
        <v>15</v>
      </c>
      <c r="Q25" s="79">
        <v>800</v>
      </c>
      <c r="R25" s="79">
        <v>700</v>
      </c>
      <c r="S25" s="79">
        <v>85</v>
      </c>
      <c r="T25" s="79">
        <v>400</v>
      </c>
      <c r="U25" s="18">
        <v>10</v>
      </c>
      <c r="V25" s="18">
        <v>15</v>
      </c>
      <c r="W25" s="84">
        <v>70</v>
      </c>
      <c r="X25" s="84">
        <v>1.4</v>
      </c>
      <c r="Y25" s="81">
        <v>1</v>
      </c>
    </row>
  </sheetData>
  <mergeCells count="45">
    <mergeCell ref="T1:Y1"/>
    <mergeCell ref="A2:Y2"/>
    <mergeCell ref="E5:H5"/>
    <mergeCell ref="K5:P5"/>
    <mergeCell ref="Q5:X5"/>
    <mergeCell ref="E6:F6"/>
    <mergeCell ref="A8:C8"/>
    <mergeCell ref="A9:C9"/>
    <mergeCell ref="A10:Y10"/>
    <mergeCell ref="A11:C11"/>
    <mergeCell ref="A12:C12"/>
    <mergeCell ref="A13:Y13"/>
    <mergeCell ref="A14:C14"/>
    <mergeCell ref="A15:C15"/>
    <mergeCell ref="A16:Y16"/>
    <mergeCell ref="A17:C17"/>
    <mergeCell ref="A18:C18"/>
    <mergeCell ref="A19:Y19"/>
    <mergeCell ref="A20:C20"/>
    <mergeCell ref="A21:C21"/>
    <mergeCell ref="A22:Y22"/>
    <mergeCell ref="A23:C23"/>
    <mergeCell ref="A24:C24"/>
    <mergeCell ref="A25:C25"/>
    <mergeCell ref="D5:D7"/>
    <mergeCell ref="G6:G7"/>
    <mergeCell ref="H6:H7"/>
    <mergeCell ref="I5:I7"/>
    <mergeCell ref="J5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A5:C7"/>
  </mergeCells>
  <printOptions horizontalCentered="1" verticalCentered="1"/>
  <pageMargins left="0.708661417322835" right="0.708661417322835" top="0.748031496062992" bottom="0.748031496062992" header="0.511811023622047" footer="0.511811023622047"/>
  <pageSetup paperSize="9" scale="56" firstPageNumber="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Q154"/>
  <sheetViews>
    <sheetView view="pageBreakPreview" zoomScaleNormal="100" workbookViewId="0">
      <selection activeCell="A2" sqref="A2:P2"/>
    </sheetView>
  </sheetViews>
  <sheetFormatPr defaultColWidth="9.33333333333333" defaultRowHeight="16.5"/>
  <cols>
    <col min="1" max="1" width="5.83333333333333" style="32" customWidth="1"/>
    <col min="2" max="2" width="16.1666666666667" style="32" customWidth="1"/>
    <col min="3" max="3" width="14.6666666666667" style="32" customWidth="1"/>
    <col min="4" max="4" width="10.1666666666667" style="32" customWidth="1"/>
    <col min="5" max="6" width="8.33333333333333" style="32" customWidth="1"/>
    <col min="7" max="7" width="18.5" style="32" customWidth="1"/>
    <col min="8" max="8" width="3.5" style="32" customWidth="1"/>
    <col min="9" max="12" width="7.83333333333333" style="32" customWidth="1"/>
    <col min="13" max="13" width="3" style="32" customWidth="1"/>
    <col min="14" max="16" width="9" style="32" customWidth="1"/>
    <col min="17" max="17" width="5.5" style="32" customWidth="1"/>
    <col min="18" max="256" width="10" style="32" customWidth="1"/>
    <col min="257" max="257" width="5.83333333333333" style="32" customWidth="1"/>
    <col min="258" max="258" width="16.1666666666667" style="32" customWidth="1"/>
    <col min="259" max="259" width="14.6666666666667" style="32" customWidth="1"/>
    <col min="260" max="260" width="10.1666666666667" style="32" customWidth="1"/>
    <col min="261" max="261" width="8.33333333333333" style="32" customWidth="1"/>
    <col min="262" max="262" width="5.5" style="32" customWidth="1"/>
    <col min="263" max="263" width="16.6666666666667" style="32" customWidth="1"/>
    <col min="264" max="264" width="5.5" style="32" customWidth="1"/>
    <col min="265" max="265" width="7.83333333333333" style="32" customWidth="1"/>
    <col min="266" max="269" width="5.5" style="32" customWidth="1"/>
    <col min="270" max="272" width="6.66666666666667" style="32" customWidth="1"/>
    <col min="273" max="273" width="5.5" style="32" customWidth="1"/>
    <col min="274" max="512" width="10" style="32" customWidth="1"/>
    <col min="513" max="513" width="5.83333333333333" style="32" customWidth="1"/>
    <col min="514" max="514" width="16.1666666666667" style="32" customWidth="1"/>
    <col min="515" max="515" width="14.6666666666667" style="32" customWidth="1"/>
    <col min="516" max="516" width="10.1666666666667" style="32" customWidth="1"/>
    <col min="517" max="517" width="8.33333333333333" style="32" customWidth="1"/>
    <col min="518" max="518" width="5.5" style="32" customWidth="1"/>
    <col min="519" max="519" width="16.6666666666667" style="32" customWidth="1"/>
    <col min="520" max="520" width="5.5" style="32" customWidth="1"/>
    <col min="521" max="521" width="7.83333333333333" style="32" customWidth="1"/>
    <col min="522" max="525" width="5.5" style="32" customWidth="1"/>
    <col min="526" max="528" width="6.66666666666667" style="32" customWidth="1"/>
    <col min="529" max="529" width="5.5" style="32" customWidth="1"/>
    <col min="530" max="768" width="10" style="32" customWidth="1"/>
    <col min="769" max="769" width="5.83333333333333" style="32" customWidth="1"/>
    <col min="770" max="770" width="16.1666666666667" style="32" customWidth="1"/>
    <col min="771" max="771" width="14.6666666666667" style="32" customWidth="1"/>
    <col min="772" max="772" width="10.1666666666667" style="32" customWidth="1"/>
    <col min="773" max="773" width="8.33333333333333" style="32" customWidth="1"/>
    <col min="774" max="774" width="5.5" style="32" customWidth="1"/>
    <col min="775" max="775" width="16.6666666666667" style="32" customWidth="1"/>
    <col min="776" max="776" width="5.5" style="32" customWidth="1"/>
    <col min="777" max="777" width="7.83333333333333" style="32" customWidth="1"/>
    <col min="778" max="781" width="5.5" style="32" customWidth="1"/>
    <col min="782" max="784" width="6.66666666666667" style="32" customWidth="1"/>
    <col min="785" max="785" width="5.5" style="32" customWidth="1"/>
    <col min="786" max="1025" width="10" style="32" customWidth="1"/>
    <col min="1026" max="16384" width="9.33333333333333" style="4"/>
  </cols>
  <sheetData>
    <row r="1" spans="15:16">
      <c r="O1" s="49" t="s">
        <v>356</v>
      </c>
      <c r="P1" s="49"/>
    </row>
    <row r="2" ht="33" customHeight="1" spans="1:17">
      <c r="A2" s="33" t="s">
        <v>357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53"/>
    </row>
    <row r="4" spans="1:16">
      <c r="A4" s="34" t="s">
        <v>358</v>
      </c>
      <c r="B4" s="34"/>
      <c r="C4" s="34"/>
      <c r="D4" s="35">
        <v>50</v>
      </c>
      <c r="E4" s="35">
        <v>60</v>
      </c>
      <c r="F4" s="35">
        <v>200</v>
      </c>
      <c r="G4" s="36">
        <v>1540</v>
      </c>
      <c r="H4" s="37"/>
      <c r="I4" s="37"/>
      <c r="J4" s="37"/>
      <c r="K4" s="37"/>
      <c r="L4" s="37"/>
      <c r="M4" s="37"/>
      <c r="N4" s="37"/>
      <c r="O4" s="37"/>
      <c r="P4" s="37"/>
    </row>
    <row r="5" spans="1:16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>
      <c r="A6" s="38" t="s">
        <v>184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customHeight="1" spans="1:16">
      <c r="A7" s="39" t="s">
        <v>359</v>
      </c>
      <c r="B7" s="39"/>
      <c r="C7" s="39"/>
      <c r="D7" s="40" t="s">
        <v>161</v>
      </c>
      <c r="E7" s="40"/>
      <c r="F7" s="40"/>
      <c r="G7" s="39" t="s">
        <v>360</v>
      </c>
      <c r="H7" s="37"/>
      <c r="I7" s="45" t="s">
        <v>361</v>
      </c>
      <c r="J7" s="45"/>
      <c r="K7" s="45"/>
      <c r="L7" s="45"/>
      <c r="M7" s="37"/>
      <c r="N7" s="45" t="s">
        <v>362</v>
      </c>
      <c r="O7" s="45"/>
      <c r="P7" s="45"/>
    </row>
    <row r="8" spans="1:16">
      <c r="A8" s="41"/>
      <c r="B8" s="42"/>
      <c r="C8" s="43"/>
      <c r="D8" s="40" t="s">
        <v>165</v>
      </c>
      <c r="E8" s="40" t="s">
        <v>166</v>
      </c>
      <c r="F8" s="40" t="s">
        <v>167</v>
      </c>
      <c r="G8" s="44"/>
      <c r="H8" s="37"/>
      <c r="I8" s="45" t="s">
        <v>165</v>
      </c>
      <c r="J8" s="45" t="s">
        <v>166</v>
      </c>
      <c r="K8" s="45" t="s">
        <v>167</v>
      </c>
      <c r="L8" s="45" t="s">
        <v>363</v>
      </c>
      <c r="M8" s="37"/>
      <c r="N8" s="45" t="s">
        <v>165</v>
      </c>
      <c r="O8" s="45" t="s">
        <v>166</v>
      </c>
      <c r="P8" s="45" t="s">
        <v>167</v>
      </c>
    </row>
    <row r="9" spans="1:16">
      <c r="A9" s="45" t="s">
        <v>364</v>
      </c>
      <c r="B9" s="45"/>
      <c r="C9" s="45"/>
      <c r="D9" s="46">
        <v>9.83</v>
      </c>
      <c r="E9" s="46">
        <v>11.17</v>
      </c>
      <c r="F9" s="46">
        <v>44.86</v>
      </c>
      <c r="G9" s="46">
        <v>319.96</v>
      </c>
      <c r="H9" s="37"/>
      <c r="I9" s="50">
        <v>20</v>
      </c>
      <c r="J9" s="50">
        <v>19</v>
      </c>
      <c r="K9" s="50">
        <v>22</v>
      </c>
      <c r="L9" s="50">
        <v>21</v>
      </c>
      <c r="M9" s="37"/>
      <c r="N9" s="51">
        <v>12</v>
      </c>
      <c r="O9" s="51">
        <v>31</v>
      </c>
      <c r="P9" s="51">
        <v>56</v>
      </c>
    </row>
    <row r="10" spans="1:16">
      <c r="A10" s="45" t="s">
        <v>365</v>
      </c>
      <c r="B10" s="45"/>
      <c r="C10" s="45"/>
      <c r="D10" s="46">
        <v>17.89</v>
      </c>
      <c r="E10" s="46">
        <v>12.66</v>
      </c>
      <c r="F10" s="46">
        <v>38.29</v>
      </c>
      <c r="G10" s="46">
        <v>340.66</v>
      </c>
      <c r="H10" s="37"/>
      <c r="I10" s="50">
        <v>36</v>
      </c>
      <c r="J10" s="50">
        <v>21</v>
      </c>
      <c r="K10" s="50">
        <v>19</v>
      </c>
      <c r="L10" s="50">
        <v>22</v>
      </c>
      <c r="M10" s="37"/>
      <c r="N10" s="51">
        <v>21</v>
      </c>
      <c r="O10" s="51">
        <v>33</v>
      </c>
      <c r="P10" s="51">
        <v>45</v>
      </c>
    </row>
    <row r="11" spans="1:16">
      <c r="A11" s="45" t="s">
        <v>366</v>
      </c>
      <c r="B11" s="45"/>
      <c r="C11" s="45"/>
      <c r="D11" s="46">
        <v>11.58</v>
      </c>
      <c r="E11" s="46">
        <v>14.58</v>
      </c>
      <c r="F11" s="46">
        <v>43.93</v>
      </c>
      <c r="G11" s="46">
        <v>356.85</v>
      </c>
      <c r="H11" s="37"/>
      <c r="I11" s="50">
        <v>23</v>
      </c>
      <c r="J11" s="50">
        <v>24</v>
      </c>
      <c r="K11" s="50">
        <v>22</v>
      </c>
      <c r="L11" s="50">
        <v>23</v>
      </c>
      <c r="M11" s="37"/>
      <c r="N11" s="51">
        <v>13</v>
      </c>
      <c r="O11" s="51">
        <v>37</v>
      </c>
      <c r="P11" s="51">
        <v>49</v>
      </c>
    </row>
    <row r="12" spans="1:16">
      <c r="A12" s="45" t="s">
        <v>367</v>
      </c>
      <c r="B12" s="45"/>
      <c r="C12" s="45"/>
      <c r="D12" s="46">
        <v>21.02</v>
      </c>
      <c r="E12" s="46">
        <v>12.85</v>
      </c>
      <c r="F12" s="46">
        <v>38.28</v>
      </c>
      <c r="G12" s="46">
        <v>354.85</v>
      </c>
      <c r="H12" s="37"/>
      <c r="I12" s="50">
        <v>42</v>
      </c>
      <c r="J12" s="50">
        <v>21</v>
      </c>
      <c r="K12" s="50">
        <v>19</v>
      </c>
      <c r="L12" s="50">
        <v>23</v>
      </c>
      <c r="M12" s="37"/>
      <c r="N12" s="51">
        <v>24</v>
      </c>
      <c r="O12" s="51">
        <v>33</v>
      </c>
      <c r="P12" s="51">
        <v>43</v>
      </c>
    </row>
    <row r="13" spans="1:16">
      <c r="A13" s="45" t="s">
        <v>368</v>
      </c>
      <c r="B13" s="45"/>
      <c r="C13" s="45"/>
      <c r="D13" s="46">
        <v>12.02</v>
      </c>
      <c r="E13" s="46">
        <v>14.15</v>
      </c>
      <c r="F13" s="46">
        <v>41.82</v>
      </c>
      <c r="G13" s="46">
        <v>344.67</v>
      </c>
      <c r="H13" s="37"/>
      <c r="I13" s="50">
        <v>24</v>
      </c>
      <c r="J13" s="50">
        <v>24</v>
      </c>
      <c r="K13" s="50">
        <v>21</v>
      </c>
      <c r="L13" s="50">
        <v>22</v>
      </c>
      <c r="M13" s="37"/>
      <c r="N13" s="51">
        <v>14</v>
      </c>
      <c r="O13" s="51">
        <v>37</v>
      </c>
      <c r="P13" s="51">
        <v>49</v>
      </c>
    </row>
    <row r="14" spans="1:16">
      <c r="A14" s="45" t="s">
        <v>369</v>
      </c>
      <c r="B14" s="45"/>
      <c r="C14" s="45"/>
      <c r="D14" s="46">
        <v>11.56</v>
      </c>
      <c r="E14" s="46">
        <v>13.56</v>
      </c>
      <c r="F14" s="46">
        <v>42.46</v>
      </c>
      <c r="G14" s="46">
        <v>339.84</v>
      </c>
      <c r="H14" s="37"/>
      <c r="I14" s="50">
        <v>23</v>
      </c>
      <c r="J14" s="50">
        <v>23</v>
      </c>
      <c r="K14" s="50">
        <v>21</v>
      </c>
      <c r="L14" s="50">
        <v>22</v>
      </c>
      <c r="M14" s="37"/>
      <c r="N14" s="51">
        <v>14</v>
      </c>
      <c r="O14" s="51">
        <v>36</v>
      </c>
      <c r="P14" s="51">
        <v>50</v>
      </c>
    </row>
    <row r="15" spans="1:16">
      <c r="A15" s="45" t="s">
        <v>370</v>
      </c>
      <c r="B15" s="45"/>
      <c r="C15" s="45"/>
      <c r="D15" s="47">
        <v>18</v>
      </c>
      <c r="E15" s="46">
        <v>13.45</v>
      </c>
      <c r="F15" s="46">
        <v>38.05</v>
      </c>
      <c r="G15" s="46">
        <v>349.95</v>
      </c>
      <c r="H15" s="37"/>
      <c r="I15" s="50">
        <v>36</v>
      </c>
      <c r="J15" s="50">
        <v>22</v>
      </c>
      <c r="K15" s="50">
        <v>19</v>
      </c>
      <c r="L15" s="50">
        <v>23</v>
      </c>
      <c r="M15" s="37"/>
      <c r="N15" s="51">
        <v>21</v>
      </c>
      <c r="O15" s="51">
        <v>35</v>
      </c>
      <c r="P15" s="51">
        <v>43</v>
      </c>
    </row>
    <row r="16" spans="1:16">
      <c r="A16" s="45" t="s">
        <v>371</v>
      </c>
      <c r="B16" s="45"/>
      <c r="C16" s="45"/>
      <c r="D16" s="46">
        <v>9.83</v>
      </c>
      <c r="E16" s="46">
        <v>11.17</v>
      </c>
      <c r="F16" s="46">
        <v>44.86</v>
      </c>
      <c r="G16" s="46">
        <v>319.96</v>
      </c>
      <c r="H16" s="37"/>
      <c r="I16" s="50">
        <v>20</v>
      </c>
      <c r="J16" s="50">
        <v>19</v>
      </c>
      <c r="K16" s="50">
        <v>22</v>
      </c>
      <c r="L16" s="50">
        <v>21</v>
      </c>
      <c r="M16" s="37"/>
      <c r="N16" s="51">
        <v>12</v>
      </c>
      <c r="O16" s="51">
        <v>31</v>
      </c>
      <c r="P16" s="51">
        <v>56</v>
      </c>
    </row>
    <row r="17" spans="1:16">
      <c r="A17" s="45" t="s">
        <v>372</v>
      </c>
      <c r="B17" s="45"/>
      <c r="C17" s="45"/>
      <c r="D17" s="46">
        <v>20.42</v>
      </c>
      <c r="E17" s="48">
        <v>13.4</v>
      </c>
      <c r="F17" s="48">
        <v>39.3</v>
      </c>
      <c r="G17" s="46">
        <v>362.59</v>
      </c>
      <c r="H17" s="37"/>
      <c r="I17" s="50">
        <v>41</v>
      </c>
      <c r="J17" s="50">
        <v>22</v>
      </c>
      <c r="K17" s="50">
        <v>20</v>
      </c>
      <c r="L17" s="50">
        <v>24</v>
      </c>
      <c r="M17" s="37"/>
      <c r="N17" s="51">
        <v>23</v>
      </c>
      <c r="O17" s="51">
        <v>33</v>
      </c>
      <c r="P17" s="51">
        <v>43</v>
      </c>
    </row>
    <row r="18" spans="1:16">
      <c r="A18" s="45" t="s">
        <v>373</v>
      </c>
      <c r="B18" s="45"/>
      <c r="C18" s="45"/>
      <c r="D18" s="46">
        <v>12.43</v>
      </c>
      <c r="E18" s="46">
        <v>13.93</v>
      </c>
      <c r="F18" s="46">
        <v>42.82</v>
      </c>
      <c r="G18" s="46">
        <v>347.81</v>
      </c>
      <c r="H18" s="37"/>
      <c r="I18" s="50">
        <v>25</v>
      </c>
      <c r="J18" s="50">
        <v>23</v>
      </c>
      <c r="K18" s="50">
        <v>21</v>
      </c>
      <c r="L18" s="50">
        <v>23</v>
      </c>
      <c r="M18" s="37"/>
      <c r="N18" s="51">
        <v>14</v>
      </c>
      <c r="O18" s="51">
        <v>36</v>
      </c>
      <c r="P18" s="51">
        <v>49</v>
      </c>
    </row>
    <row r="19" spans="1:16">
      <c r="A19" s="45" t="s">
        <v>374</v>
      </c>
      <c r="B19" s="45"/>
      <c r="C19" s="45"/>
      <c r="D19" s="46">
        <v>11.61</v>
      </c>
      <c r="E19" s="46">
        <v>13.85</v>
      </c>
      <c r="F19" s="46">
        <v>42.89</v>
      </c>
      <c r="G19" s="46">
        <v>344.77</v>
      </c>
      <c r="H19" s="37"/>
      <c r="I19" s="50">
        <v>23</v>
      </c>
      <c r="J19" s="50">
        <v>23</v>
      </c>
      <c r="K19" s="50">
        <v>21</v>
      </c>
      <c r="L19" s="50">
        <v>22</v>
      </c>
      <c r="M19" s="37"/>
      <c r="N19" s="51">
        <v>13</v>
      </c>
      <c r="O19" s="51">
        <v>36</v>
      </c>
      <c r="P19" s="51">
        <v>50</v>
      </c>
    </row>
    <row r="20" spans="1:16">
      <c r="A20" s="45" t="s">
        <v>375</v>
      </c>
      <c r="B20" s="45"/>
      <c r="C20" s="45"/>
      <c r="D20" s="46">
        <v>16.64</v>
      </c>
      <c r="E20" s="48">
        <v>12.6</v>
      </c>
      <c r="F20" s="46">
        <v>35.81</v>
      </c>
      <c r="G20" s="46">
        <v>324.12</v>
      </c>
      <c r="H20" s="37"/>
      <c r="I20" s="50">
        <v>33</v>
      </c>
      <c r="J20" s="50">
        <v>21</v>
      </c>
      <c r="K20" s="50">
        <v>18</v>
      </c>
      <c r="L20" s="50">
        <v>21</v>
      </c>
      <c r="M20" s="37"/>
      <c r="N20" s="51">
        <v>21</v>
      </c>
      <c r="O20" s="51">
        <v>35</v>
      </c>
      <c r="P20" s="51">
        <v>44</v>
      </c>
    </row>
    <row r="21" spans="1:16">
      <c r="A21" s="45" t="s">
        <v>376</v>
      </c>
      <c r="B21" s="45"/>
      <c r="C21" s="45"/>
      <c r="D21" s="46">
        <v>11.99</v>
      </c>
      <c r="E21" s="46">
        <v>14.88</v>
      </c>
      <c r="F21" s="46">
        <v>42.86</v>
      </c>
      <c r="G21" s="46">
        <v>356.75</v>
      </c>
      <c r="H21" s="37"/>
      <c r="I21" s="50">
        <v>24</v>
      </c>
      <c r="J21" s="50">
        <v>25</v>
      </c>
      <c r="K21" s="50">
        <v>21</v>
      </c>
      <c r="L21" s="50">
        <v>23</v>
      </c>
      <c r="M21" s="37"/>
      <c r="N21" s="51">
        <v>13</v>
      </c>
      <c r="O21" s="51">
        <v>38</v>
      </c>
      <c r="P21" s="51">
        <v>48</v>
      </c>
    </row>
    <row r="22" customHeight="1" spans="1:16">
      <c r="A22" s="45" t="s">
        <v>377</v>
      </c>
      <c r="B22" s="45"/>
      <c r="C22" s="45"/>
      <c r="D22" s="46">
        <v>18.79</v>
      </c>
      <c r="E22" s="46">
        <v>12.34</v>
      </c>
      <c r="F22" s="48">
        <v>43.8</v>
      </c>
      <c r="G22" s="46">
        <v>363.73</v>
      </c>
      <c r="H22" s="37"/>
      <c r="I22" s="50">
        <v>38</v>
      </c>
      <c r="J22" s="50">
        <v>21</v>
      </c>
      <c r="K22" s="50">
        <v>22</v>
      </c>
      <c r="L22" s="50">
        <v>24</v>
      </c>
      <c r="M22" s="37"/>
      <c r="N22" s="51">
        <v>21</v>
      </c>
      <c r="O22" s="51">
        <v>31</v>
      </c>
      <c r="P22" s="51">
        <v>48</v>
      </c>
    </row>
    <row r="23" spans="1:16">
      <c r="A23" s="45" t="s">
        <v>378</v>
      </c>
      <c r="B23" s="45"/>
      <c r="C23" s="45"/>
      <c r="D23" s="46">
        <v>11.56</v>
      </c>
      <c r="E23" s="46">
        <v>13.56</v>
      </c>
      <c r="F23" s="46">
        <v>42.46</v>
      </c>
      <c r="G23" s="46">
        <v>339.84</v>
      </c>
      <c r="H23" s="37"/>
      <c r="I23" s="50">
        <v>23</v>
      </c>
      <c r="J23" s="50">
        <v>23</v>
      </c>
      <c r="K23" s="50">
        <v>21</v>
      </c>
      <c r="L23" s="50">
        <v>22</v>
      </c>
      <c r="M23" s="37"/>
      <c r="N23" s="51">
        <v>14</v>
      </c>
      <c r="O23" s="51">
        <v>36</v>
      </c>
      <c r="P23" s="51">
        <v>50</v>
      </c>
    </row>
    <row r="24" spans="1:16">
      <c r="A24" s="45" t="s">
        <v>379</v>
      </c>
      <c r="B24" s="45"/>
      <c r="C24" s="45"/>
      <c r="D24" s="46">
        <v>9.83</v>
      </c>
      <c r="E24" s="46">
        <v>11.17</v>
      </c>
      <c r="F24" s="46">
        <v>44.86</v>
      </c>
      <c r="G24" s="46">
        <v>319.96</v>
      </c>
      <c r="H24" s="37"/>
      <c r="I24" s="50">
        <v>20</v>
      </c>
      <c r="J24" s="50">
        <v>19</v>
      </c>
      <c r="K24" s="50">
        <v>22</v>
      </c>
      <c r="L24" s="50">
        <v>21</v>
      </c>
      <c r="M24" s="37"/>
      <c r="N24" s="51">
        <v>12</v>
      </c>
      <c r="O24" s="51">
        <v>31</v>
      </c>
      <c r="P24" s="51">
        <v>56</v>
      </c>
    </row>
    <row r="25" spans="1:16">
      <c r="A25" s="45" t="s">
        <v>380</v>
      </c>
      <c r="B25" s="45"/>
      <c r="C25" s="45"/>
      <c r="D25" s="46">
        <v>18.95</v>
      </c>
      <c r="E25" s="46">
        <v>13.42</v>
      </c>
      <c r="F25" s="46">
        <v>38.13</v>
      </c>
      <c r="G25" s="46">
        <v>351.47</v>
      </c>
      <c r="H25" s="37"/>
      <c r="I25" s="50">
        <v>38</v>
      </c>
      <c r="J25" s="50">
        <v>22</v>
      </c>
      <c r="K25" s="50">
        <v>19</v>
      </c>
      <c r="L25" s="50">
        <v>23</v>
      </c>
      <c r="M25" s="37"/>
      <c r="N25" s="51">
        <v>22</v>
      </c>
      <c r="O25" s="51">
        <v>34</v>
      </c>
      <c r="P25" s="51">
        <v>43</v>
      </c>
    </row>
    <row r="26" spans="1:16">
      <c r="A26" s="45" t="s">
        <v>381</v>
      </c>
      <c r="B26" s="45"/>
      <c r="C26" s="45"/>
      <c r="D26" s="46">
        <v>11.92</v>
      </c>
      <c r="E26" s="48">
        <v>14.1</v>
      </c>
      <c r="F26" s="46">
        <v>39.15</v>
      </c>
      <c r="G26" s="46">
        <v>332.92</v>
      </c>
      <c r="H26" s="37"/>
      <c r="I26" s="50">
        <v>24</v>
      </c>
      <c r="J26" s="50">
        <v>24</v>
      </c>
      <c r="K26" s="50">
        <v>20</v>
      </c>
      <c r="L26" s="50">
        <v>22</v>
      </c>
      <c r="M26" s="37"/>
      <c r="N26" s="51">
        <v>14</v>
      </c>
      <c r="O26" s="51">
        <v>38</v>
      </c>
      <c r="P26" s="51">
        <v>47</v>
      </c>
    </row>
    <row r="27" spans="1:16">
      <c r="A27" s="45" t="s">
        <v>382</v>
      </c>
      <c r="B27" s="45"/>
      <c r="C27" s="45"/>
      <c r="D27" s="46">
        <v>21.17</v>
      </c>
      <c r="E27" s="46">
        <v>13.94</v>
      </c>
      <c r="F27" s="46">
        <v>40.87</v>
      </c>
      <c r="G27" s="46">
        <v>377.93</v>
      </c>
      <c r="H27" s="37"/>
      <c r="I27" s="50">
        <v>42</v>
      </c>
      <c r="J27" s="50">
        <v>23</v>
      </c>
      <c r="K27" s="50">
        <v>20</v>
      </c>
      <c r="L27" s="50">
        <v>25</v>
      </c>
      <c r="M27" s="37"/>
      <c r="N27" s="51">
        <v>22</v>
      </c>
      <c r="O27" s="51">
        <v>33</v>
      </c>
      <c r="P27" s="51">
        <v>43</v>
      </c>
    </row>
    <row r="28" spans="1:16">
      <c r="A28" s="45" t="s">
        <v>383</v>
      </c>
      <c r="B28" s="45"/>
      <c r="C28" s="45"/>
      <c r="D28" s="46">
        <v>11.61</v>
      </c>
      <c r="E28" s="46">
        <v>13.85</v>
      </c>
      <c r="F28" s="46">
        <v>42.89</v>
      </c>
      <c r="G28" s="46">
        <v>344.77</v>
      </c>
      <c r="H28" s="37"/>
      <c r="I28" s="50">
        <v>23</v>
      </c>
      <c r="J28" s="50">
        <v>23</v>
      </c>
      <c r="K28" s="50">
        <v>21</v>
      </c>
      <c r="L28" s="50">
        <v>22</v>
      </c>
      <c r="M28" s="37"/>
      <c r="N28" s="51">
        <v>13</v>
      </c>
      <c r="O28" s="51">
        <v>36</v>
      </c>
      <c r="P28" s="51">
        <v>50</v>
      </c>
    </row>
    <row r="29" spans="1:16">
      <c r="A29" s="45" t="s">
        <v>384</v>
      </c>
      <c r="B29" s="45"/>
      <c r="C29" s="45"/>
      <c r="D29" s="46">
        <v>14.43</v>
      </c>
      <c r="E29" s="46">
        <v>13.23</v>
      </c>
      <c r="F29" s="46">
        <v>41.42</v>
      </c>
      <c r="G29" s="46">
        <v>344.67</v>
      </c>
      <c r="H29" s="37"/>
      <c r="I29" s="50">
        <v>29</v>
      </c>
      <c r="J29" s="50">
        <v>22</v>
      </c>
      <c r="K29" s="50">
        <v>21</v>
      </c>
      <c r="L29" s="50">
        <v>22</v>
      </c>
      <c r="M29" s="37"/>
      <c r="N29" s="51">
        <v>17</v>
      </c>
      <c r="O29" s="51">
        <v>35</v>
      </c>
      <c r="P29" s="51">
        <v>48</v>
      </c>
    </row>
    <row r="30" spans="1:16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>
      <c r="A31" s="38" t="s">
        <v>53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customHeight="1" spans="1:16">
      <c r="A32" s="39" t="s">
        <v>359</v>
      </c>
      <c r="B32" s="39"/>
      <c r="C32" s="39"/>
      <c r="D32" s="40" t="s">
        <v>161</v>
      </c>
      <c r="E32" s="40"/>
      <c r="F32" s="40"/>
      <c r="G32" s="39" t="s">
        <v>360</v>
      </c>
      <c r="H32" s="37"/>
      <c r="I32" s="45" t="s">
        <v>361</v>
      </c>
      <c r="J32" s="45"/>
      <c r="K32" s="45"/>
      <c r="L32" s="45"/>
      <c r="M32" s="37"/>
      <c r="N32" s="45" t="s">
        <v>362</v>
      </c>
      <c r="O32" s="45"/>
      <c r="P32" s="45"/>
    </row>
    <row r="33" spans="1:16">
      <c r="A33" s="41"/>
      <c r="B33" s="42"/>
      <c r="C33" s="43"/>
      <c r="D33" s="40" t="s">
        <v>165</v>
      </c>
      <c r="E33" s="40" t="s">
        <v>166</v>
      </c>
      <c r="F33" s="40" t="s">
        <v>167</v>
      </c>
      <c r="G33" s="44"/>
      <c r="H33" s="37"/>
      <c r="I33" s="45" t="s">
        <v>165</v>
      </c>
      <c r="J33" s="45" t="s">
        <v>166</v>
      </c>
      <c r="K33" s="45" t="s">
        <v>167</v>
      </c>
      <c r="L33" s="45" t="s">
        <v>363</v>
      </c>
      <c r="M33" s="37"/>
      <c r="N33" s="45" t="s">
        <v>165</v>
      </c>
      <c r="O33" s="45" t="s">
        <v>166</v>
      </c>
      <c r="P33" s="45" t="s">
        <v>167</v>
      </c>
    </row>
    <row r="34" spans="1:16">
      <c r="A34" s="45" t="s">
        <v>364</v>
      </c>
      <c r="B34" s="45"/>
      <c r="C34" s="45"/>
      <c r="D34" s="48">
        <v>0.8</v>
      </c>
      <c r="E34" s="48">
        <v>0.2</v>
      </c>
      <c r="F34" s="48">
        <v>7.5</v>
      </c>
      <c r="G34" s="47">
        <v>38</v>
      </c>
      <c r="H34" s="37"/>
      <c r="I34" s="50">
        <v>2</v>
      </c>
      <c r="J34" s="52"/>
      <c r="K34" s="50">
        <v>4</v>
      </c>
      <c r="L34" s="50">
        <v>2</v>
      </c>
      <c r="M34" s="37"/>
      <c r="N34" s="51">
        <v>8</v>
      </c>
      <c r="O34" s="51">
        <v>5</v>
      </c>
      <c r="P34" s="51">
        <v>79</v>
      </c>
    </row>
    <row r="35" spans="1:16">
      <c r="A35" s="45" t="s">
        <v>365</v>
      </c>
      <c r="B35" s="45"/>
      <c r="C35" s="45"/>
      <c r="D35" s="48">
        <v>0.4</v>
      </c>
      <c r="E35" s="48">
        <v>0.4</v>
      </c>
      <c r="F35" s="48">
        <v>9.8</v>
      </c>
      <c r="G35" s="47">
        <v>47</v>
      </c>
      <c r="H35" s="37"/>
      <c r="I35" s="50">
        <v>1</v>
      </c>
      <c r="J35" s="50">
        <v>1</v>
      </c>
      <c r="K35" s="50">
        <v>5</v>
      </c>
      <c r="L35" s="50">
        <v>3</v>
      </c>
      <c r="M35" s="37"/>
      <c r="N35" s="51">
        <v>3</v>
      </c>
      <c r="O35" s="51">
        <v>8</v>
      </c>
      <c r="P35" s="51">
        <v>83</v>
      </c>
    </row>
    <row r="36" spans="1:16">
      <c r="A36" s="45" t="s">
        <v>366</v>
      </c>
      <c r="B36" s="45"/>
      <c r="C36" s="45"/>
      <c r="D36" s="48">
        <v>1.5</v>
      </c>
      <c r="E36" s="48">
        <v>0.5</v>
      </c>
      <c r="F36" s="47">
        <v>21</v>
      </c>
      <c r="G36" s="47">
        <v>96</v>
      </c>
      <c r="H36" s="37"/>
      <c r="I36" s="50">
        <v>3</v>
      </c>
      <c r="J36" s="50">
        <v>1</v>
      </c>
      <c r="K36" s="50">
        <v>11</v>
      </c>
      <c r="L36" s="50">
        <v>6</v>
      </c>
      <c r="M36" s="37"/>
      <c r="N36" s="51">
        <v>6</v>
      </c>
      <c r="O36" s="51">
        <v>5</v>
      </c>
      <c r="P36" s="51">
        <v>88</v>
      </c>
    </row>
    <row r="37" customHeight="1" spans="1:16">
      <c r="A37" s="45" t="s">
        <v>367</v>
      </c>
      <c r="B37" s="45"/>
      <c r="C37" s="45"/>
      <c r="D37" s="48">
        <v>0.9</v>
      </c>
      <c r="E37" s="48">
        <v>0.2</v>
      </c>
      <c r="F37" s="48">
        <v>8.1</v>
      </c>
      <c r="G37" s="47">
        <v>43</v>
      </c>
      <c r="H37" s="37"/>
      <c r="I37" s="50">
        <v>2</v>
      </c>
      <c r="J37" s="52"/>
      <c r="K37" s="50">
        <v>4</v>
      </c>
      <c r="L37" s="50">
        <v>3</v>
      </c>
      <c r="M37" s="37"/>
      <c r="N37" s="51">
        <v>8</v>
      </c>
      <c r="O37" s="51">
        <v>4</v>
      </c>
      <c r="P37" s="51">
        <v>75</v>
      </c>
    </row>
    <row r="38" spans="1:16">
      <c r="A38" s="45" t="s">
        <v>368</v>
      </c>
      <c r="B38" s="45"/>
      <c r="C38" s="45"/>
      <c r="D38" s="48">
        <v>0.4</v>
      </c>
      <c r="E38" s="48">
        <v>0.3</v>
      </c>
      <c r="F38" s="48">
        <v>10.3</v>
      </c>
      <c r="G38" s="47">
        <v>47</v>
      </c>
      <c r="H38" s="37"/>
      <c r="I38" s="50">
        <v>1</v>
      </c>
      <c r="J38" s="50">
        <v>1</v>
      </c>
      <c r="K38" s="50">
        <v>5</v>
      </c>
      <c r="L38" s="50">
        <v>3</v>
      </c>
      <c r="M38" s="37"/>
      <c r="N38" s="51">
        <v>3</v>
      </c>
      <c r="O38" s="51">
        <v>6</v>
      </c>
      <c r="P38" s="51">
        <v>88</v>
      </c>
    </row>
    <row r="39" spans="1:16">
      <c r="A39" s="45" t="s">
        <v>369</v>
      </c>
      <c r="B39" s="45"/>
      <c r="C39" s="45"/>
      <c r="D39" s="48">
        <v>0.8</v>
      </c>
      <c r="E39" s="48">
        <v>0.2</v>
      </c>
      <c r="F39" s="48">
        <v>7.5</v>
      </c>
      <c r="G39" s="47">
        <v>38</v>
      </c>
      <c r="H39" s="37"/>
      <c r="I39" s="50">
        <v>2</v>
      </c>
      <c r="J39" s="52"/>
      <c r="K39" s="50">
        <v>4</v>
      </c>
      <c r="L39" s="50">
        <v>2</v>
      </c>
      <c r="M39" s="37"/>
      <c r="N39" s="51">
        <v>8</v>
      </c>
      <c r="O39" s="51">
        <v>5</v>
      </c>
      <c r="P39" s="51">
        <v>79</v>
      </c>
    </row>
    <row r="40" spans="1:16">
      <c r="A40" s="45" t="s">
        <v>370</v>
      </c>
      <c r="B40" s="45"/>
      <c r="C40" s="45"/>
      <c r="D40" s="48">
        <v>0.4</v>
      </c>
      <c r="E40" s="48">
        <v>0.4</v>
      </c>
      <c r="F40" s="48">
        <v>9.8</v>
      </c>
      <c r="G40" s="47">
        <v>47</v>
      </c>
      <c r="H40" s="37"/>
      <c r="I40" s="50">
        <v>1</v>
      </c>
      <c r="J40" s="50">
        <v>1</v>
      </c>
      <c r="K40" s="50">
        <v>5</v>
      </c>
      <c r="L40" s="50">
        <v>3</v>
      </c>
      <c r="M40" s="37"/>
      <c r="N40" s="51">
        <v>3</v>
      </c>
      <c r="O40" s="51">
        <v>8</v>
      </c>
      <c r="P40" s="51">
        <v>83</v>
      </c>
    </row>
    <row r="41" spans="1:16">
      <c r="A41" s="45" t="s">
        <v>371</v>
      </c>
      <c r="B41" s="45"/>
      <c r="C41" s="45"/>
      <c r="D41" s="48">
        <v>1.5</v>
      </c>
      <c r="E41" s="48">
        <v>0.5</v>
      </c>
      <c r="F41" s="47">
        <v>21</v>
      </c>
      <c r="G41" s="47">
        <v>96</v>
      </c>
      <c r="H41" s="37"/>
      <c r="I41" s="50">
        <v>3</v>
      </c>
      <c r="J41" s="50">
        <v>1</v>
      </c>
      <c r="K41" s="50">
        <v>11</v>
      </c>
      <c r="L41" s="50">
        <v>6</v>
      </c>
      <c r="M41" s="37"/>
      <c r="N41" s="51">
        <v>6</v>
      </c>
      <c r="O41" s="51">
        <v>5</v>
      </c>
      <c r="P41" s="51">
        <v>88</v>
      </c>
    </row>
    <row r="42" spans="1:16">
      <c r="A42" s="45" t="s">
        <v>372</v>
      </c>
      <c r="B42" s="45"/>
      <c r="C42" s="45"/>
      <c r="D42" s="48">
        <v>0.9</v>
      </c>
      <c r="E42" s="48">
        <v>0.2</v>
      </c>
      <c r="F42" s="48">
        <v>8.1</v>
      </c>
      <c r="G42" s="47">
        <v>43</v>
      </c>
      <c r="H42" s="37"/>
      <c r="I42" s="50">
        <v>2</v>
      </c>
      <c r="J42" s="52"/>
      <c r="K42" s="50">
        <v>4</v>
      </c>
      <c r="L42" s="50">
        <v>3</v>
      </c>
      <c r="M42" s="37"/>
      <c r="N42" s="51">
        <v>8</v>
      </c>
      <c r="O42" s="51">
        <v>4</v>
      </c>
      <c r="P42" s="51">
        <v>75</v>
      </c>
    </row>
    <row r="43" spans="1:16">
      <c r="A43" s="45" t="s">
        <v>373</v>
      </c>
      <c r="B43" s="45"/>
      <c r="C43" s="45"/>
      <c r="D43" s="48">
        <v>0.4</v>
      </c>
      <c r="E43" s="48">
        <v>0.3</v>
      </c>
      <c r="F43" s="48">
        <v>10.3</v>
      </c>
      <c r="G43" s="47">
        <v>47</v>
      </c>
      <c r="H43" s="37"/>
      <c r="I43" s="50">
        <v>1</v>
      </c>
      <c r="J43" s="50">
        <v>1</v>
      </c>
      <c r="K43" s="50">
        <v>5</v>
      </c>
      <c r="L43" s="50">
        <v>3</v>
      </c>
      <c r="M43" s="37"/>
      <c r="N43" s="51">
        <v>3</v>
      </c>
      <c r="O43" s="51">
        <v>6</v>
      </c>
      <c r="P43" s="51">
        <v>88</v>
      </c>
    </row>
    <row r="44" spans="1:16">
      <c r="A44" s="45" t="s">
        <v>374</v>
      </c>
      <c r="B44" s="45"/>
      <c r="C44" s="45"/>
      <c r="D44" s="48">
        <v>0.8</v>
      </c>
      <c r="E44" s="48">
        <v>0.2</v>
      </c>
      <c r="F44" s="48">
        <v>7.5</v>
      </c>
      <c r="G44" s="47">
        <v>38</v>
      </c>
      <c r="H44" s="37"/>
      <c r="I44" s="50">
        <v>2</v>
      </c>
      <c r="J44" s="52"/>
      <c r="K44" s="50">
        <v>4</v>
      </c>
      <c r="L44" s="50">
        <v>2</v>
      </c>
      <c r="M44" s="37"/>
      <c r="N44" s="51">
        <v>8</v>
      </c>
      <c r="O44" s="51">
        <v>5</v>
      </c>
      <c r="P44" s="51">
        <v>79</v>
      </c>
    </row>
    <row r="45" spans="1:16">
      <c r="A45" s="45" t="s">
        <v>375</v>
      </c>
      <c r="B45" s="45"/>
      <c r="C45" s="45"/>
      <c r="D45" s="48">
        <v>0.4</v>
      </c>
      <c r="E45" s="48">
        <v>0.4</v>
      </c>
      <c r="F45" s="48">
        <v>9.8</v>
      </c>
      <c r="G45" s="47">
        <v>47</v>
      </c>
      <c r="H45" s="37"/>
      <c r="I45" s="50">
        <v>1</v>
      </c>
      <c r="J45" s="50">
        <v>1</v>
      </c>
      <c r="K45" s="50">
        <v>5</v>
      </c>
      <c r="L45" s="50">
        <v>3</v>
      </c>
      <c r="M45" s="37"/>
      <c r="N45" s="51">
        <v>3</v>
      </c>
      <c r="O45" s="51">
        <v>8</v>
      </c>
      <c r="P45" s="51">
        <v>83</v>
      </c>
    </row>
    <row r="46" spans="1:16">
      <c r="A46" s="45" t="s">
        <v>376</v>
      </c>
      <c r="B46" s="45"/>
      <c r="C46" s="45"/>
      <c r="D46" s="48">
        <v>1.5</v>
      </c>
      <c r="E46" s="48">
        <v>0.5</v>
      </c>
      <c r="F46" s="47">
        <v>21</v>
      </c>
      <c r="G46" s="47">
        <v>96</v>
      </c>
      <c r="H46" s="37"/>
      <c r="I46" s="50">
        <v>3</v>
      </c>
      <c r="J46" s="50">
        <v>1</v>
      </c>
      <c r="K46" s="50">
        <v>11</v>
      </c>
      <c r="L46" s="50">
        <v>6</v>
      </c>
      <c r="M46" s="37"/>
      <c r="N46" s="51">
        <v>6</v>
      </c>
      <c r="O46" s="51">
        <v>5</v>
      </c>
      <c r="P46" s="51">
        <v>88</v>
      </c>
    </row>
    <row r="47" spans="1:16">
      <c r="A47" s="45" t="s">
        <v>377</v>
      </c>
      <c r="B47" s="45"/>
      <c r="C47" s="45"/>
      <c r="D47" s="48">
        <v>0.9</v>
      </c>
      <c r="E47" s="48">
        <v>0.2</v>
      </c>
      <c r="F47" s="48">
        <v>8.1</v>
      </c>
      <c r="G47" s="47">
        <v>43</v>
      </c>
      <c r="H47" s="37"/>
      <c r="I47" s="50">
        <v>2</v>
      </c>
      <c r="J47" s="52"/>
      <c r="K47" s="50">
        <v>4</v>
      </c>
      <c r="L47" s="50">
        <v>3</v>
      </c>
      <c r="M47" s="37"/>
      <c r="N47" s="51">
        <v>8</v>
      </c>
      <c r="O47" s="51">
        <v>4</v>
      </c>
      <c r="P47" s="51">
        <v>75</v>
      </c>
    </row>
    <row r="48" spans="1:16">
      <c r="A48" s="45" t="s">
        <v>378</v>
      </c>
      <c r="B48" s="45"/>
      <c r="C48" s="45"/>
      <c r="D48" s="48">
        <v>0.4</v>
      </c>
      <c r="E48" s="48">
        <v>0.3</v>
      </c>
      <c r="F48" s="48">
        <v>10.3</v>
      </c>
      <c r="G48" s="47">
        <v>47</v>
      </c>
      <c r="H48" s="37"/>
      <c r="I48" s="50">
        <v>1</v>
      </c>
      <c r="J48" s="50">
        <v>1</v>
      </c>
      <c r="K48" s="50">
        <v>5</v>
      </c>
      <c r="L48" s="50">
        <v>3</v>
      </c>
      <c r="M48" s="37"/>
      <c r="N48" s="51">
        <v>3</v>
      </c>
      <c r="O48" s="51">
        <v>6</v>
      </c>
      <c r="P48" s="51">
        <v>88</v>
      </c>
    </row>
    <row r="49" spans="1:16">
      <c r="A49" s="45" t="s">
        <v>379</v>
      </c>
      <c r="B49" s="45"/>
      <c r="C49" s="45"/>
      <c r="D49" s="48">
        <v>0.8</v>
      </c>
      <c r="E49" s="48">
        <v>0.2</v>
      </c>
      <c r="F49" s="48">
        <v>7.5</v>
      </c>
      <c r="G49" s="47">
        <v>38</v>
      </c>
      <c r="H49" s="37"/>
      <c r="I49" s="50">
        <v>2</v>
      </c>
      <c r="J49" s="52"/>
      <c r="K49" s="50">
        <v>4</v>
      </c>
      <c r="L49" s="50">
        <v>2</v>
      </c>
      <c r="M49" s="37"/>
      <c r="N49" s="51">
        <v>8</v>
      </c>
      <c r="O49" s="51">
        <v>5</v>
      </c>
      <c r="P49" s="51">
        <v>79</v>
      </c>
    </row>
    <row r="50" spans="1:16">
      <c r="A50" s="45" t="s">
        <v>380</v>
      </c>
      <c r="B50" s="45"/>
      <c r="C50" s="45"/>
      <c r="D50" s="48">
        <v>0.4</v>
      </c>
      <c r="E50" s="48">
        <v>0.4</v>
      </c>
      <c r="F50" s="48">
        <v>9.8</v>
      </c>
      <c r="G50" s="47">
        <v>47</v>
      </c>
      <c r="H50" s="37"/>
      <c r="I50" s="50">
        <v>1</v>
      </c>
      <c r="J50" s="50">
        <v>1</v>
      </c>
      <c r="K50" s="50">
        <v>5</v>
      </c>
      <c r="L50" s="50">
        <v>3</v>
      </c>
      <c r="M50" s="37"/>
      <c r="N50" s="51">
        <v>3</v>
      </c>
      <c r="O50" s="51">
        <v>8</v>
      </c>
      <c r="P50" s="51">
        <v>83</v>
      </c>
    </row>
    <row r="51" spans="1:16">
      <c r="A51" s="45" t="s">
        <v>381</v>
      </c>
      <c r="B51" s="45"/>
      <c r="C51" s="45"/>
      <c r="D51" s="48">
        <v>1.5</v>
      </c>
      <c r="E51" s="48">
        <v>0.5</v>
      </c>
      <c r="F51" s="47">
        <v>21</v>
      </c>
      <c r="G51" s="47">
        <v>96</v>
      </c>
      <c r="H51" s="37"/>
      <c r="I51" s="50">
        <v>3</v>
      </c>
      <c r="J51" s="50">
        <v>1</v>
      </c>
      <c r="K51" s="50">
        <v>11</v>
      </c>
      <c r="L51" s="50">
        <v>6</v>
      </c>
      <c r="M51" s="37"/>
      <c r="N51" s="51">
        <v>6</v>
      </c>
      <c r="O51" s="51">
        <v>5</v>
      </c>
      <c r="P51" s="51">
        <v>88</v>
      </c>
    </row>
    <row r="52" customHeight="1" spans="1:16">
      <c r="A52" s="45" t="s">
        <v>382</v>
      </c>
      <c r="B52" s="45"/>
      <c r="C52" s="45"/>
      <c r="D52" s="48">
        <v>0.9</v>
      </c>
      <c r="E52" s="48">
        <v>0.2</v>
      </c>
      <c r="F52" s="48">
        <v>8.1</v>
      </c>
      <c r="G52" s="47">
        <v>43</v>
      </c>
      <c r="H52" s="37"/>
      <c r="I52" s="50">
        <v>2</v>
      </c>
      <c r="J52" s="52"/>
      <c r="K52" s="50">
        <v>4</v>
      </c>
      <c r="L52" s="50">
        <v>3</v>
      </c>
      <c r="M52" s="37"/>
      <c r="N52" s="51">
        <v>8</v>
      </c>
      <c r="O52" s="51">
        <v>4</v>
      </c>
      <c r="P52" s="51">
        <v>75</v>
      </c>
    </row>
    <row r="53" spans="1:16">
      <c r="A53" s="45" t="s">
        <v>383</v>
      </c>
      <c r="B53" s="45"/>
      <c r="C53" s="45"/>
      <c r="D53" s="48">
        <v>0.4</v>
      </c>
      <c r="E53" s="48">
        <v>0.3</v>
      </c>
      <c r="F53" s="48">
        <v>10.3</v>
      </c>
      <c r="G53" s="47">
        <v>47</v>
      </c>
      <c r="H53" s="37"/>
      <c r="I53" s="50">
        <v>1</v>
      </c>
      <c r="J53" s="50">
        <v>1</v>
      </c>
      <c r="K53" s="50">
        <v>5</v>
      </c>
      <c r="L53" s="50">
        <v>3</v>
      </c>
      <c r="M53" s="37"/>
      <c r="N53" s="51">
        <v>3</v>
      </c>
      <c r="O53" s="51">
        <v>6</v>
      </c>
      <c r="P53" s="51">
        <v>88</v>
      </c>
    </row>
    <row r="54" spans="1:16">
      <c r="A54" s="45" t="s">
        <v>384</v>
      </c>
      <c r="B54" s="45"/>
      <c r="C54" s="45"/>
      <c r="D54" s="48">
        <v>0.8</v>
      </c>
      <c r="E54" s="46">
        <v>0.32</v>
      </c>
      <c r="F54" s="46">
        <v>11.34</v>
      </c>
      <c r="G54" s="48">
        <v>54.2</v>
      </c>
      <c r="H54" s="37"/>
      <c r="I54" s="50">
        <v>2</v>
      </c>
      <c r="J54" s="50">
        <v>1</v>
      </c>
      <c r="K54" s="50">
        <v>6</v>
      </c>
      <c r="L54" s="50">
        <v>4</v>
      </c>
      <c r="M54" s="37"/>
      <c r="N54" s="51">
        <v>6</v>
      </c>
      <c r="O54" s="51">
        <v>5</v>
      </c>
      <c r="P54" s="51">
        <v>84</v>
      </c>
    </row>
    <row r="55" spans="1:16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>
      <c r="A56" s="38" t="s">
        <v>59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customHeight="1" spans="1:16">
      <c r="A57" s="39" t="s">
        <v>359</v>
      </c>
      <c r="B57" s="39"/>
      <c r="C57" s="39"/>
      <c r="D57" s="40" t="s">
        <v>161</v>
      </c>
      <c r="E57" s="40"/>
      <c r="F57" s="40"/>
      <c r="G57" s="39" t="s">
        <v>360</v>
      </c>
      <c r="H57" s="37"/>
      <c r="I57" s="45" t="s">
        <v>361</v>
      </c>
      <c r="J57" s="45"/>
      <c r="K57" s="45"/>
      <c r="L57" s="45"/>
      <c r="M57" s="37"/>
      <c r="N57" s="45" t="s">
        <v>362</v>
      </c>
      <c r="O57" s="45"/>
      <c r="P57" s="45"/>
    </row>
    <row r="58" spans="1:16">
      <c r="A58" s="41"/>
      <c r="B58" s="42"/>
      <c r="C58" s="43"/>
      <c r="D58" s="40" t="s">
        <v>165</v>
      </c>
      <c r="E58" s="40" t="s">
        <v>166</v>
      </c>
      <c r="F58" s="40" t="s">
        <v>167</v>
      </c>
      <c r="G58" s="44"/>
      <c r="H58" s="37"/>
      <c r="I58" s="45" t="s">
        <v>165</v>
      </c>
      <c r="J58" s="45" t="s">
        <v>166</v>
      </c>
      <c r="K58" s="45" t="s">
        <v>167</v>
      </c>
      <c r="L58" s="45" t="s">
        <v>363</v>
      </c>
      <c r="M58" s="37"/>
      <c r="N58" s="45" t="s">
        <v>165</v>
      </c>
      <c r="O58" s="45" t="s">
        <v>166</v>
      </c>
      <c r="P58" s="45" t="s">
        <v>167</v>
      </c>
    </row>
    <row r="59" spans="1:16">
      <c r="A59" s="45" t="s">
        <v>364</v>
      </c>
      <c r="B59" s="45"/>
      <c r="C59" s="45"/>
      <c r="D59" s="46">
        <v>22.03</v>
      </c>
      <c r="E59" s="46">
        <v>19.76</v>
      </c>
      <c r="F59" s="48">
        <v>63.9</v>
      </c>
      <c r="G59" s="46">
        <v>527.76</v>
      </c>
      <c r="H59" s="37"/>
      <c r="I59" s="50">
        <v>44</v>
      </c>
      <c r="J59" s="50">
        <v>33</v>
      </c>
      <c r="K59" s="50">
        <v>32</v>
      </c>
      <c r="L59" s="50">
        <v>34</v>
      </c>
      <c r="M59" s="37"/>
      <c r="N59" s="51">
        <v>17</v>
      </c>
      <c r="O59" s="51">
        <v>34</v>
      </c>
      <c r="P59" s="51">
        <v>48</v>
      </c>
    </row>
    <row r="60" spans="1:16">
      <c r="A60" s="45" t="s">
        <v>365</v>
      </c>
      <c r="B60" s="45"/>
      <c r="C60" s="45"/>
      <c r="D60" s="46">
        <v>18.54</v>
      </c>
      <c r="E60" s="46">
        <v>20.19</v>
      </c>
      <c r="F60" s="46">
        <v>63.21</v>
      </c>
      <c r="G60" s="46">
        <v>511.47</v>
      </c>
      <c r="H60" s="37"/>
      <c r="I60" s="50">
        <v>37</v>
      </c>
      <c r="J60" s="50">
        <v>34</v>
      </c>
      <c r="K60" s="50">
        <v>32</v>
      </c>
      <c r="L60" s="50">
        <v>33</v>
      </c>
      <c r="M60" s="37"/>
      <c r="N60" s="51">
        <v>14</v>
      </c>
      <c r="O60" s="51">
        <v>36</v>
      </c>
      <c r="P60" s="51">
        <v>49</v>
      </c>
    </row>
    <row r="61" spans="1:16">
      <c r="A61" s="45" t="s">
        <v>366</v>
      </c>
      <c r="B61" s="45"/>
      <c r="C61" s="45"/>
      <c r="D61" s="46">
        <v>21.43</v>
      </c>
      <c r="E61" s="46">
        <v>19.45</v>
      </c>
      <c r="F61" s="46">
        <v>65.06</v>
      </c>
      <c r="G61" s="46">
        <v>523.29</v>
      </c>
      <c r="H61" s="37"/>
      <c r="I61" s="50">
        <v>43</v>
      </c>
      <c r="J61" s="50">
        <v>32</v>
      </c>
      <c r="K61" s="50">
        <v>33</v>
      </c>
      <c r="L61" s="50">
        <v>34</v>
      </c>
      <c r="M61" s="37"/>
      <c r="N61" s="51">
        <v>16</v>
      </c>
      <c r="O61" s="51">
        <v>33</v>
      </c>
      <c r="P61" s="51">
        <v>50</v>
      </c>
    </row>
    <row r="62" spans="1:16">
      <c r="A62" s="45" t="s">
        <v>367</v>
      </c>
      <c r="B62" s="45"/>
      <c r="C62" s="45"/>
      <c r="D62" s="46">
        <v>21.26</v>
      </c>
      <c r="E62" s="46">
        <v>18.05</v>
      </c>
      <c r="F62" s="46">
        <v>68.01</v>
      </c>
      <c r="G62" s="46">
        <v>521.47</v>
      </c>
      <c r="H62" s="37"/>
      <c r="I62" s="50">
        <v>43</v>
      </c>
      <c r="J62" s="50">
        <v>30</v>
      </c>
      <c r="K62" s="50">
        <v>34</v>
      </c>
      <c r="L62" s="50">
        <v>34</v>
      </c>
      <c r="M62" s="37"/>
      <c r="N62" s="51">
        <v>16</v>
      </c>
      <c r="O62" s="51">
        <v>31</v>
      </c>
      <c r="P62" s="51">
        <v>52</v>
      </c>
    </row>
    <row r="63" spans="1:16">
      <c r="A63" s="45" t="s">
        <v>368</v>
      </c>
      <c r="B63" s="45"/>
      <c r="C63" s="45"/>
      <c r="D63" s="46">
        <v>21.21</v>
      </c>
      <c r="E63" s="47">
        <v>19</v>
      </c>
      <c r="F63" s="46">
        <v>65.58</v>
      </c>
      <c r="G63" s="48">
        <v>522.8</v>
      </c>
      <c r="H63" s="37"/>
      <c r="I63" s="50">
        <v>42</v>
      </c>
      <c r="J63" s="50">
        <v>32</v>
      </c>
      <c r="K63" s="50">
        <v>33</v>
      </c>
      <c r="L63" s="50">
        <v>34</v>
      </c>
      <c r="M63" s="37"/>
      <c r="N63" s="51">
        <v>16</v>
      </c>
      <c r="O63" s="51">
        <v>33</v>
      </c>
      <c r="P63" s="51">
        <v>50</v>
      </c>
    </row>
    <row r="64" spans="1:16">
      <c r="A64" s="45" t="s">
        <v>369</v>
      </c>
      <c r="B64" s="45"/>
      <c r="C64" s="45"/>
      <c r="D64" s="46">
        <v>19.59</v>
      </c>
      <c r="E64" s="46">
        <v>20.67</v>
      </c>
      <c r="F64" s="46">
        <v>62.23</v>
      </c>
      <c r="G64" s="46">
        <v>520.02</v>
      </c>
      <c r="H64" s="37"/>
      <c r="I64" s="50">
        <v>39</v>
      </c>
      <c r="J64" s="50">
        <v>34</v>
      </c>
      <c r="K64" s="50">
        <v>31</v>
      </c>
      <c r="L64" s="50">
        <v>34</v>
      </c>
      <c r="M64" s="37"/>
      <c r="N64" s="51">
        <v>15</v>
      </c>
      <c r="O64" s="51">
        <v>36</v>
      </c>
      <c r="P64" s="51">
        <v>48</v>
      </c>
    </row>
    <row r="65" spans="1:16">
      <c r="A65" s="45" t="s">
        <v>370</v>
      </c>
      <c r="B65" s="45"/>
      <c r="C65" s="45"/>
      <c r="D65" s="46">
        <v>20.62</v>
      </c>
      <c r="E65" s="46">
        <v>17.87</v>
      </c>
      <c r="F65" s="46">
        <v>62.41</v>
      </c>
      <c r="G65" s="46">
        <v>496.08</v>
      </c>
      <c r="H65" s="37"/>
      <c r="I65" s="50">
        <v>41</v>
      </c>
      <c r="J65" s="50">
        <v>30</v>
      </c>
      <c r="K65" s="50">
        <v>31</v>
      </c>
      <c r="L65" s="50">
        <v>32</v>
      </c>
      <c r="M65" s="37"/>
      <c r="N65" s="51">
        <v>17</v>
      </c>
      <c r="O65" s="51">
        <v>32</v>
      </c>
      <c r="P65" s="51">
        <v>50</v>
      </c>
    </row>
    <row r="66" spans="1:16">
      <c r="A66" s="45" t="s">
        <v>371</v>
      </c>
      <c r="B66" s="45"/>
      <c r="C66" s="45"/>
      <c r="D66" s="48">
        <v>28.1</v>
      </c>
      <c r="E66" s="48">
        <v>18.4</v>
      </c>
      <c r="F66" s="46">
        <v>65.91</v>
      </c>
      <c r="G66" s="46">
        <v>542.48</v>
      </c>
      <c r="H66" s="37"/>
      <c r="I66" s="50">
        <v>56</v>
      </c>
      <c r="J66" s="50">
        <v>31</v>
      </c>
      <c r="K66" s="50">
        <v>33</v>
      </c>
      <c r="L66" s="50">
        <v>35</v>
      </c>
      <c r="M66" s="37"/>
      <c r="N66" s="51">
        <v>21</v>
      </c>
      <c r="O66" s="51">
        <v>31</v>
      </c>
      <c r="P66" s="51">
        <v>49</v>
      </c>
    </row>
    <row r="67" customHeight="1" spans="1:16">
      <c r="A67" s="45" t="s">
        <v>372</v>
      </c>
      <c r="B67" s="45"/>
      <c r="C67" s="45"/>
      <c r="D67" s="48">
        <v>19.7</v>
      </c>
      <c r="E67" s="46">
        <v>18.84</v>
      </c>
      <c r="F67" s="46">
        <v>63.54</v>
      </c>
      <c r="G67" s="46">
        <v>512.41</v>
      </c>
      <c r="H67" s="37"/>
      <c r="I67" s="50">
        <v>39</v>
      </c>
      <c r="J67" s="50">
        <v>31</v>
      </c>
      <c r="K67" s="50">
        <v>32</v>
      </c>
      <c r="L67" s="50">
        <v>33</v>
      </c>
      <c r="M67" s="37"/>
      <c r="N67" s="51">
        <v>15</v>
      </c>
      <c r="O67" s="51">
        <v>33</v>
      </c>
      <c r="P67" s="51">
        <v>50</v>
      </c>
    </row>
    <row r="68" spans="1:16">
      <c r="A68" s="45" t="s">
        <v>373</v>
      </c>
      <c r="B68" s="45"/>
      <c r="C68" s="45"/>
      <c r="D68" s="46">
        <v>21.92</v>
      </c>
      <c r="E68" s="46">
        <v>18.87</v>
      </c>
      <c r="F68" s="46">
        <v>62.63</v>
      </c>
      <c r="G68" s="46">
        <v>514.64</v>
      </c>
      <c r="H68" s="37"/>
      <c r="I68" s="50">
        <v>44</v>
      </c>
      <c r="J68" s="50">
        <v>31</v>
      </c>
      <c r="K68" s="50">
        <v>31</v>
      </c>
      <c r="L68" s="50">
        <v>33</v>
      </c>
      <c r="M68" s="37"/>
      <c r="N68" s="51">
        <v>17</v>
      </c>
      <c r="O68" s="51">
        <v>33</v>
      </c>
      <c r="P68" s="51">
        <v>49</v>
      </c>
    </row>
    <row r="69" spans="1:16">
      <c r="A69" s="45" t="s">
        <v>374</v>
      </c>
      <c r="B69" s="45"/>
      <c r="C69" s="45"/>
      <c r="D69" s="46">
        <v>25.42</v>
      </c>
      <c r="E69" s="48">
        <v>19.5</v>
      </c>
      <c r="F69" s="46">
        <v>64.45</v>
      </c>
      <c r="G69" s="46">
        <v>549.55</v>
      </c>
      <c r="H69" s="37"/>
      <c r="I69" s="50">
        <v>51</v>
      </c>
      <c r="J69" s="50">
        <v>33</v>
      </c>
      <c r="K69" s="50">
        <v>32</v>
      </c>
      <c r="L69" s="50">
        <v>36</v>
      </c>
      <c r="M69" s="37"/>
      <c r="N69" s="51">
        <v>19</v>
      </c>
      <c r="O69" s="51">
        <v>32</v>
      </c>
      <c r="P69" s="51">
        <v>47</v>
      </c>
    </row>
    <row r="70" spans="1:16">
      <c r="A70" s="45" t="s">
        <v>375</v>
      </c>
      <c r="B70" s="45"/>
      <c r="C70" s="45"/>
      <c r="D70" s="46">
        <v>23.23</v>
      </c>
      <c r="E70" s="46">
        <v>18.38</v>
      </c>
      <c r="F70" s="46">
        <v>59.34</v>
      </c>
      <c r="G70" s="46">
        <v>497.99</v>
      </c>
      <c r="H70" s="37"/>
      <c r="I70" s="50">
        <v>46</v>
      </c>
      <c r="J70" s="50">
        <v>31</v>
      </c>
      <c r="K70" s="50">
        <v>30</v>
      </c>
      <c r="L70" s="50">
        <v>32</v>
      </c>
      <c r="M70" s="37"/>
      <c r="N70" s="51">
        <v>19</v>
      </c>
      <c r="O70" s="51">
        <v>33</v>
      </c>
      <c r="P70" s="51">
        <v>48</v>
      </c>
    </row>
    <row r="71" spans="1:16">
      <c r="A71" s="45" t="s">
        <v>376</v>
      </c>
      <c r="B71" s="45"/>
      <c r="C71" s="45"/>
      <c r="D71" s="46">
        <v>21.63</v>
      </c>
      <c r="E71" s="46">
        <v>18.34</v>
      </c>
      <c r="F71" s="46">
        <v>64.83</v>
      </c>
      <c r="G71" s="46">
        <v>513.77</v>
      </c>
      <c r="H71" s="37"/>
      <c r="I71" s="50">
        <v>43</v>
      </c>
      <c r="J71" s="50">
        <v>31</v>
      </c>
      <c r="K71" s="50">
        <v>32</v>
      </c>
      <c r="L71" s="50">
        <v>33</v>
      </c>
      <c r="M71" s="37"/>
      <c r="N71" s="51">
        <v>17</v>
      </c>
      <c r="O71" s="51">
        <v>32</v>
      </c>
      <c r="P71" s="51">
        <v>50</v>
      </c>
    </row>
    <row r="72" spans="1:16">
      <c r="A72" s="45" t="s">
        <v>377</v>
      </c>
      <c r="B72" s="45"/>
      <c r="C72" s="45"/>
      <c r="D72" s="46">
        <v>23.91</v>
      </c>
      <c r="E72" s="46">
        <v>19.31</v>
      </c>
      <c r="F72" s="46">
        <v>64.23</v>
      </c>
      <c r="G72" s="46">
        <v>528.14</v>
      </c>
      <c r="H72" s="37"/>
      <c r="I72" s="50">
        <v>48</v>
      </c>
      <c r="J72" s="50">
        <v>32</v>
      </c>
      <c r="K72" s="50">
        <v>32</v>
      </c>
      <c r="L72" s="50">
        <v>34</v>
      </c>
      <c r="M72" s="37"/>
      <c r="N72" s="51">
        <v>18</v>
      </c>
      <c r="O72" s="51">
        <v>33</v>
      </c>
      <c r="P72" s="51">
        <v>49</v>
      </c>
    </row>
    <row r="73" spans="1:16">
      <c r="A73" s="45" t="s">
        <v>378</v>
      </c>
      <c r="B73" s="45"/>
      <c r="C73" s="45"/>
      <c r="D73" s="48">
        <v>19.8</v>
      </c>
      <c r="E73" s="46">
        <v>18.93</v>
      </c>
      <c r="F73" s="46">
        <v>64.14</v>
      </c>
      <c r="G73" s="46">
        <v>510.58</v>
      </c>
      <c r="H73" s="37"/>
      <c r="I73" s="50">
        <v>40</v>
      </c>
      <c r="J73" s="50">
        <v>32</v>
      </c>
      <c r="K73" s="50">
        <v>32</v>
      </c>
      <c r="L73" s="50">
        <v>33</v>
      </c>
      <c r="M73" s="37"/>
      <c r="N73" s="51">
        <v>16</v>
      </c>
      <c r="O73" s="51">
        <v>33</v>
      </c>
      <c r="P73" s="51">
        <v>50</v>
      </c>
    </row>
    <row r="74" spans="1:16">
      <c r="A74" s="45" t="s">
        <v>379</v>
      </c>
      <c r="B74" s="45"/>
      <c r="C74" s="45"/>
      <c r="D74" s="46">
        <v>21.23</v>
      </c>
      <c r="E74" s="46">
        <v>18.42</v>
      </c>
      <c r="F74" s="46">
        <v>59.13</v>
      </c>
      <c r="G74" s="46">
        <v>494.12</v>
      </c>
      <c r="H74" s="37"/>
      <c r="I74" s="50">
        <v>42</v>
      </c>
      <c r="J74" s="50">
        <v>31</v>
      </c>
      <c r="K74" s="50">
        <v>30</v>
      </c>
      <c r="L74" s="50">
        <v>32</v>
      </c>
      <c r="M74" s="37"/>
      <c r="N74" s="51">
        <v>17</v>
      </c>
      <c r="O74" s="51">
        <v>34</v>
      </c>
      <c r="P74" s="51">
        <v>48</v>
      </c>
    </row>
    <row r="75" spans="1:16">
      <c r="A75" s="45" t="s">
        <v>380</v>
      </c>
      <c r="B75" s="45"/>
      <c r="C75" s="45"/>
      <c r="D75" s="46">
        <v>20.19</v>
      </c>
      <c r="E75" s="46">
        <v>18.86</v>
      </c>
      <c r="F75" s="46">
        <v>63.87</v>
      </c>
      <c r="G75" s="46">
        <v>510.19</v>
      </c>
      <c r="H75" s="37"/>
      <c r="I75" s="50">
        <v>40</v>
      </c>
      <c r="J75" s="50">
        <v>31</v>
      </c>
      <c r="K75" s="50">
        <v>32</v>
      </c>
      <c r="L75" s="50">
        <v>33</v>
      </c>
      <c r="M75" s="37"/>
      <c r="N75" s="51">
        <v>16</v>
      </c>
      <c r="O75" s="51">
        <v>33</v>
      </c>
      <c r="P75" s="51">
        <v>50</v>
      </c>
    </row>
    <row r="76" spans="1:16">
      <c r="A76" s="45" t="s">
        <v>381</v>
      </c>
      <c r="B76" s="45"/>
      <c r="C76" s="45"/>
      <c r="D76" s="46">
        <v>28.53</v>
      </c>
      <c r="E76" s="46">
        <v>18.45</v>
      </c>
      <c r="F76" s="46">
        <v>66.61</v>
      </c>
      <c r="G76" s="46">
        <v>547.85</v>
      </c>
      <c r="H76" s="37"/>
      <c r="I76" s="50">
        <v>57</v>
      </c>
      <c r="J76" s="50">
        <v>31</v>
      </c>
      <c r="K76" s="50">
        <v>33</v>
      </c>
      <c r="L76" s="50">
        <v>36</v>
      </c>
      <c r="M76" s="37"/>
      <c r="N76" s="51">
        <v>21</v>
      </c>
      <c r="O76" s="51">
        <v>30</v>
      </c>
      <c r="P76" s="51">
        <v>49</v>
      </c>
    </row>
    <row r="77" spans="1:16">
      <c r="A77" s="45" t="s">
        <v>382</v>
      </c>
      <c r="B77" s="45"/>
      <c r="C77" s="45"/>
      <c r="D77" s="46">
        <v>19.48</v>
      </c>
      <c r="E77" s="46">
        <v>19.71</v>
      </c>
      <c r="F77" s="46">
        <v>62.99</v>
      </c>
      <c r="G77" s="46">
        <v>513.78</v>
      </c>
      <c r="H77" s="37"/>
      <c r="I77" s="50">
        <v>39</v>
      </c>
      <c r="J77" s="50">
        <v>33</v>
      </c>
      <c r="K77" s="50">
        <v>31</v>
      </c>
      <c r="L77" s="50">
        <v>33</v>
      </c>
      <c r="M77" s="37"/>
      <c r="N77" s="51">
        <v>15</v>
      </c>
      <c r="O77" s="51">
        <v>35</v>
      </c>
      <c r="P77" s="51">
        <v>49</v>
      </c>
    </row>
    <row r="78" spans="1:16">
      <c r="A78" s="45" t="s">
        <v>383</v>
      </c>
      <c r="B78" s="45"/>
      <c r="C78" s="45"/>
      <c r="D78" s="46">
        <v>20.75</v>
      </c>
      <c r="E78" s="46">
        <v>18.47</v>
      </c>
      <c r="F78" s="46">
        <v>59.71</v>
      </c>
      <c r="G78" s="46">
        <v>489.35</v>
      </c>
      <c r="H78" s="37"/>
      <c r="I78" s="50">
        <v>42</v>
      </c>
      <c r="J78" s="50">
        <v>31</v>
      </c>
      <c r="K78" s="50">
        <v>30</v>
      </c>
      <c r="L78" s="50">
        <v>32</v>
      </c>
      <c r="M78" s="37"/>
      <c r="N78" s="51">
        <v>17</v>
      </c>
      <c r="O78" s="51">
        <v>34</v>
      </c>
      <c r="P78" s="51">
        <v>49</v>
      </c>
    </row>
    <row r="79" spans="1:16">
      <c r="A79" s="45" t="s">
        <v>384</v>
      </c>
      <c r="B79" s="45"/>
      <c r="C79" s="45"/>
      <c r="D79" s="46">
        <v>21.93</v>
      </c>
      <c r="E79" s="46">
        <v>18.97</v>
      </c>
      <c r="F79" s="46">
        <v>63.59</v>
      </c>
      <c r="G79" s="46">
        <v>517.39</v>
      </c>
      <c r="H79" s="37"/>
      <c r="I79" s="50">
        <v>44</v>
      </c>
      <c r="J79" s="50">
        <v>32</v>
      </c>
      <c r="K79" s="50">
        <v>32</v>
      </c>
      <c r="L79" s="50">
        <v>34</v>
      </c>
      <c r="M79" s="37"/>
      <c r="N79" s="51">
        <v>17</v>
      </c>
      <c r="O79" s="51">
        <v>33</v>
      </c>
      <c r="P79" s="51">
        <v>49</v>
      </c>
    </row>
    <row r="80" spans="1:16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>
      <c r="A81" s="38" t="s">
        <v>123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customHeight="1" spans="1:16">
      <c r="A82" s="39" t="s">
        <v>359</v>
      </c>
      <c r="B82" s="39"/>
      <c r="C82" s="39"/>
      <c r="D82" s="40" t="s">
        <v>161</v>
      </c>
      <c r="E82" s="40"/>
      <c r="F82" s="40"/>
      <c r="G82" s="39" t="s">
        <v>360</v>
      </c>
      <c r="H82" s="37"/>
      <c r="I82" s="45" t="s">
        <v>361</v>
      </c>
      <c r="J82" s="45"/>
      <c r="K82" s="45"/>
      <c r="L82" s="45"/>
      <c r="M82" s="37"/>
      <c r="N82" s="45" t="s">
        <v>362</v>
      </c>
      <c r="O82" s="45"/>
      <c r="P82" s="45"/>
    </row>
    <row r="83" spans="1:16">
      <c r="A83" s="41"/>
      <c r="B83" s="42"/>
      <c r="C83" s="43"/>
      <c r="D83" s="40" t="s">
        <v>165</v>
      </c>
      <c r="E83" s="40" t="s">
        <v>166</v>
      </c>
      <c r="F83" s="40" t="s">
        <v>167</v>
      </c>
      <c r="G83" s="44"/>
      <c r="H83" s="37"/>
      <c r="I83" s="45" t="s">
        <v>165</v>
      </c>
      <c r="J83" s="45" t="s">
        <v>166</v>
      </c>
      <c r="K83" s="45" t="s">
        <v>167</v>
      </c>
      <c r="L83" s="45" t="s">
        <v>363</v>
      </c>
      <c r="M83" s="37"/>
      <c r="N83" s="45" t="s">
        <v>165</v>
      </c>
      <c r="O83" s="45" t="s">
        <v>166</v>
      </c>
      <c r="P83" s="45" t="s">
        <v>167</v>
      </c>
    </row>
    <row r="84" spans="1:16">
      <c r="A84" s="45" t="s">
        <v>364</v>
      </c>
      <c r="B84" s="45"/>
      <c r="C84" s="45"/>
      <c r="D84" s="46">
        <v>10.39</v>
      </c>
      <c r="E84" s="46">
        <v>8.05</v>
      </c>
      <c r="F84" s="46">
        <v>40.13</v>
      </c>
      <c r="G84" s="46">
        <v>274.75</v>
      </c>
      <c r="H84" s="37"/>
      <c r="I84" s="50">
        <v>21</v>
      </c>
      <c r="J84" s="50">
        <v>13</v>
      </c>
      <c r="K84" s="50">
        <v>20</v>
      </c>
      <c r="L84" s="50">
        <v>18</v>
      </c>
      <c r="M84" s="37"/>
      <c r="N84" s="51">
        <v>15</v>
      </c>
      <c r="O84" s="51">
        <v>26</v>
      </c>
      <c r="P84" s="51">
        <v>58</v>
      </c>
    </row>
    <row r="85" spans="1:16">
      <c r="A85" s="45" t="s">
        <v>365</v>
      </c>
      <c r="B85" s="45"/>
      <c r="C85" s="45"/>
      <c r="D85" s="46">
        <v>7.47</v>
      </c>
      <c r="E85" s="48">
        <v>8.7</v>
      </c>
      <c r="F85" s="46">
        <v>30.78</v>
      </c>
      <c r="G85" s="48">
        <v>233.1</v>
      </c>
      <c r="H85" s="37"/>
      <c r="I85" s="50">
        <v>15</v>
      </c>
      <c r="J85" s="50">
        <v>15</v>
      </c>
      <c r="K85" s="50">
        <v>15</v>
      </c>
      <c r="L85" s="50">
        <v>15</v>
      </c>
      <c r="M85" s="37"/>
      <c r="N85" s="51">
        <v>13</v>
      </c>
      <c r="O85" s="51">
        <v>34</v>
      </c>
      <c r="P85" s="51">
        <v>53</v>
      </c>
    </row>
    <row r="86" spans="1:16">
      <c r="A86" s="45" t="s">
        <v>366</v>
      </c>
      <c r="B86" s="45"/>
      <c r="C86" s="45"/>
      <c r="D86" s="46">
        <v>10.78</v>
      </c>
      <c r="E86" s="46">
        <v>9.04</v>
      </c>
      <c r="F86" s="46">
        <v>40.21</v>
      </c>
      <c r="G86" s="46">
        <v>289.44</v>
      </c>
      <c r="H86" s="37"/>
      <c r="I86" s="50">
        <v>22</v>
      </c>
      <c r="J86" s="50">
        <v>15</v>
      </c>
      <c r="K86" s="50">
        <v>20</v>
      </c>
      <c r="L86" s="50">
        <v>19</v>
      </c>
      <c r="M86" s="37"/>
      <c r="N86" s="51">
        <v>15</v>
      </c>
      <c r="O86" s="51">
        <v>28</v>
      </c>
      <c r="P86" s="51">
        <v>56</v>
      </c>
    </row>
    <row r="87" spans="1:16">
      <c r="A87" s="45" t="s">
        <v>367</v>
      </c>
      <c r="B87" s="45"/>
      <c r="C87" s="45"/>
      <c r="D87" s="46">
        <v>9.28</v>
      </c>
      <c r="E87" s="46">
        <v>7.52</v>
      </c>
      <c r="F87" s="46">
        <v>32.73</v>
      </c>
      <c r="G87" s="46">
        <v>238.94</v>
      </c>
      <c r="H87" s="37"/>
      <c r="I87" s="50">
        <v>19</v>
      </c>
      <c r="J87" s="50">
        <v>13</v>
      </c>
      <c r="K87" s="50">
        <v>16</v>
      </c>
      <c r="L87" s="50">
        <v>16</v>
      </c>
      <c r="M87" s="37"/>
      <c r="N87" s="51">
        <v>16</v>
      </c>
      <c r="O87" s="51">
        <v>28</v>
      </c>
      <c r="P87" s="51">
        <v>55</v>
      </c>
    </row>
    <row r="88" spans="1:16">
      <c r="A88" s="45" t="s">
        <v>368</v>
      </c>
      <c r="B88" s="45"/>
      <c r="C88" s="45"/>
      <c r="D88" s="46">
        <v>7.47</v>
      </c>
      <c r="E88" s="46">
        <v>7.44</v>
      </c>
      <c r="F88" s="46">
        <v>29.88</v>
      </c>
      <c r="G88" s="48">
        <v>222.3</v>
      </c>
      <c r="H88" s="37"/>
      <c r="I88" s="50">
        <v>15</v>
      </c>
      <c r="J88" s="50">
        <v>12</v>
      </c>
      <c r="K88" s="50">
        <v>15</v>
      </c>
      <c r="L88" s="50">
        <v>14</v>
      </c>
      <c r="M88" s="37"/>
      <c r="N88" s="51">
        <v>13</v>
      </c>
      <c r="O88" s="51">
        <v>30</v>
      </c>
      <c r="P88" s="51">
        <v>54</v>
      </c>
    </row>
    <row r="89" spans="1:16">
      <c r="A89" s="45" t="s">
        <v>369</v>
      </c>
      <c r="B89" s="45"/>
      <c r="C89" s="45"/>
      <c r="D89" s="46">
        <v>10.39</v>
      </c>
      <c r="E89" s="46">
        <v>8.05</v>
      </c>
      <c r="F89" s="46">
        <v>40.13</v>
      </c>
      <c r="G89" s="46">
        <v>274.75</v>
      </c>
      <c r="H89" s="37"/>
      <c r="I89" s="50">
        <v>21</v>
      </c>
      <c r="J89" s="50">
        <v>13</v>
      </c>
      <c r="K89" s="50">
        <v>20</v>
      </c>
      <c r="L89" s="50">
        <v>18</v>
      </c>
      <c r="M89" s="37"/>
      <c r="N89" s="51">
        <v>15</v>
      </c>
      <c r="O89" s="51">
        <v>26</v>
      </c>
      <c r="P89" s="51">
        <v>58</v>
      </c>
    </row>
    <row r="90" spans="1:16">
      <c r="A90" s="45" t="s">
        <v>370</v>
      </c>
      <c r="B90" s="45"/>
      <c r="C90" s="45"/>
      <c r="D90" s="46">
        <v>7.47</v>
      </c>
      <c r="E90" s="48">
        <v>8.7</v>
      </c>
      <c r="F90" s="46">
        <v>30.78</v>
      </c>
      <c r="G90" s="48">
        <v>233.1</v>
      </c>
      <c r="H90" s="37"/>
      <c r="I90" s="50">
        <v>15</v>
      </c>
      <c r="J90" s="50">
        <v>15</v>
      </c>
      <c r="K90" s="50">
        <v>15</v>
      </c>
      <c r="L90" s="50">
        <v>15</v>
      </c>
      <c r="M90" s="37"/>
      <c r="N90" s="51">
        <v>13</v>
      </c>
      <c r="O90" s="51">
        <v>34</v>
      </c>
      <c r="P90" s="51">
        <v>53</v>
      </c>
    </row>
    <row r="91" spans="1:16">
      <c r="A91" s="45" t="s">
        <v>371</v>
      </c>
      <c r="B91" s="45"/>
      <c r="C91" s="45"/>
      <c r="D91" s="46">
        <v>10.78</v>
      </c>
      <c r="E91" s="46">
        <v>9.04</v>
      </c>
      <c r="F91" s="46">
        <v>40.21</v>
      </c>
      <c r="G91" s="46">
        <v>289.44</v>
      </c>
      <c r="H91" s="37"/>
      <c r="I91" s="50">
        <v>22</v>
      </c>
      <c r="J91" s="50">
        <v>15</v>
      </c>
      <c r="K91" s="50">
        <v>20</v>
      </c>
      <c r="L91" s="50">
        <v>19</v>
      </c>
      <c r="M91" s="37"/>
      <c r="N91" s="51">
        <v>15</v>
      </c>
      <c r="O91" s="51">
        <v>28</v>
      </c>
      <c r="P91" s="51">
        <v>56</v>
      </c>
    </row>
    <row r="92" spans="1:16">
      <c r="A92" s="45" t="s">
        <v>372</v>
      </c>
      <c r="B92" s="45"/>
      <c r="C92" s="45"/>
      <c r="D92" s="46">
        <v>8.07</v>
      </c>
      <c r="E92" s="46">
        <v>6.99</v>
      </c>
      <c r="F92" s="48">
        <v>36.9</v>
      </c>
      <c r="G92" s="46">
        <v>235.86</v>
      </c>
      <c r="H92" s="37"/>
      <c r="I92" s="50">
        <v>16</v>
      </c>
      <c r="J92" s="50">
        <v>12</v>
      </c>
      <c r="K92" s="50">
        <v>18</v>
      </c>
      <c r="L92" s="50">
        <v>15</v>
      </c>
      <c r="M92" s="37"/>
      <c r="N92" s="51">
        <v>14</v>
      </c>
      <c r="O92" s="51">
        <v>27</v>
      </c>
      <c r="P92" s="51">
        <v>63</v>
      </c>
    </row>
    <row r="93" spans="1:16">
      <c r="A93" s="45" t="s">
        <v>373</v>
      </c>
      <c r="B93" s="45"/>
      <c r="C93" s="45"/>
      <c r="D93" s="46">
        <v>7.47</v>
      </c>
      <c r="E93" s="46">
        <v>7.44</v>
      </c>
      <c r="F93" s="46">
        <v>29.88</v>
      </c>
      <c r="G93" s="48">
        <v>222.3</v>
      </c>
      <c r="H93" s="37"/>
      <c r="I93" s="50">
        <v>15</v>
      </c>
      <c r="J93" s="50">
        <v>12</v>
      </c>
      <c r="K93" s="50">
        <v>15</v>
      </c>
      <c r="L93" s="50">
        <v>14</v>
      </c>
      <c r="M93" s="37"/>
      <c r="N93" s="51">
        <v>13</v>
      </c>
      <c r="O93" s="51">
        <v>30</v>
      </c>
      <c r="P93" s="51">
        <v>54</v>
      </c>
    </row>
    <row r="94" spans="1:16">
      <c r="A94" s="45" t="s">
        <v>374</v>
      </c>
      <c r="B94" s="45"/>
      <c r="C94" s="45"/>
      <c r="D94" s="46">
        <v>10.39</v>
      </c>
      <c r="E94" s="46">
        <v>8.05</v>
      </c>
      <c r="F94" s="46">
        <v>40.13</v>
      </c>
      <c r="G94" s="46">
        <v>274.75</v>
      </c>
      <c r="H94" s="37"/>
      <c r="I94" s="50">
        <v>21</v>
      </c>
      <c r="J94" s="50">
        <v>13</v>
      </c>
      <c r="K94" s="50">
        <v>20</v>
      </c>
      <c r="L94" s="50">
        <v>18</v>
      </c>
      <c r="M94" s="37"/>
      <c r="N94" s="51">
        <v>15</v>
      </c>
      <c r="O94" s="51">
        <v>26</v>
      </c>
      <c r="P94" s="51">
        <v>58</v>
      </c>
    </row>
    <row r="95" spans="1:16">
      <c r="A95" s="45" t="s">
        <v>375</v>
      </c>
      <c r="B95" s="45"/>
      <c r="C95" s="45"/>
      <c r="D95" s="46">
        <v>7.47</v>
      </c>
      <c r="E95" s="48">
        <v>8.7</v>
      </c>
      <c r="F95" s="46">
        <v>30.78</v>
      </c>
      <c r="G95" s="48">
        <v>233.1</v>
      </c>
      <c r="H95" s="37"/>
      <c r="I95" s="50">
        <v>15</v>
      </c>
      <c r="J95" s="50">
        <v>15</v>
      </c>
      <c r="K95" s="50">
        <v>15</v>
      </c>
      <c r="L95" s="50">
        <v>15</v>
      </c>
      <c r="M95" s="37"/>
      <c r="N95" s="51">
        <v>13</v>
      </c>
      <c r="O95" s="51">
        <v>34</v>
      </c>
      <c r="P95" s="51">
        <v>53</v>
      </c>
    </row>
    <row r="96" spans="1:16">
      <c r="A96" s="45" t="s">
        <v>376</v>
      </c>
      <c r="B96" s="45"/>
      <c r="C96" s="45"/>
      <c r="D96" s="46">
        <v>10.78</v>
      </c>
      <c r="E96" s="46">
        <v>9.04</v>
      </c>
      <c r="F96" s="46">
        <v>40.21</v>
      </c>
      <c r="G96" s="46">
        <v>289.44</v>
      </c>
      <c r="H96" s="37"/>
      <c r="I96" s="50">
        <v>22</v>
      </c>
      <c r="J96" s="50">
        <v>15</v>
      </c>
      <c r="K96" s="50">
        <v>20</v>
      </c>
      <c r="L96" s="50">
        <v>19</v>
      </c>
      <c r="M96" s="37"/>
      <c r="N96" s="51">
        <v>15</v>
      </c>
      <c r="O96" s="51">
        <v>28</v>
      </c>
      <c r="P96" s="51">
        <v>56</v>
      </c>
    </row>
    <row r="97" spans="1:16">
      <c r="A97" s="45" t="s">
        <v>377</v>
      </c>
      <c r="B97" s="45"/>
      <c r="C97" s="45"/>
      <c r="D97" s="46">
        <v>9.28</v>
      </c>
      <c r="E97" s="46">
        <v>7.52</v>
      </c>
      <c r="F97" s="46">
        <v>32.73</v>
      </c>
      <c r="G97" s="46">
        <v>238.94</v>
      </c>
      <c r="H97" s="37"/>
      <c r="I97" s="50">
        <v>19</v>
      </c>
      <c r="J97" s="50">
        <v>13</v>
      </c>
      <c r="K97" s="50">
        <v>16</v>
      </c>
      <c r="L97" s="50">
        <v>16</v>
      </c>
      <c r="M97" s="37"/>
      <c r="N97" s="51">
        <v>16</v>
      </c>
      <c r="O97" s="51">
        <v>28</v>
      </c>
      <c r="P97" s="51">
        <v>55</v>
      </c>
    </row>
    <row r="98" spans="1:16">
      <c r="A98" s="45" t="s">
        <v>378</v>
      </c>
      <c r="B98" s="45"/>
      <c r="C98" s="45"/>
      <c r="D98" s="46">
        <v>7.47</v>
      </c>
      <c r="E98" s="46">
        <v>7.44</v>
      </c>
      <c r="F98" s="46">
        <v>29.88</v>
      </c>
      <c r="G98" s="48">
        <v>222.3</v>
      </c>
      <c r="H98" s="37"/>
      <c r="I98" s="50">
        <v>15</v>
      </c>
      <c r="J98" s="50">
        <v>12</v>
      </c>
      <c r="K98" s="50">
        <v>15</v>
      </c>
      <c r="L98" s="50">
        <v>14</v>
      </c>
      <c r="M98" s="37"/>
      <c r="N98" s="51">
        <v>13</v>
      </c>
      <c r="O98" s="51">
        <v>30</v>
      </c>
      <c r="P98" s="51">
        <v>54</v>
      </c>
    </row>
    <row r="99" spans="1:16">
      <c r="A99" s="45" t="s">
        <v>379</v>
      </c>
      <c r="B99" s="45"/>
      <c r="C99" s="45"/>
      <c r="D99" s="46">
        <v>10.39</v>
      </c>
      <c r="E99" s="46">
        <v>8.05</v>
      </c>
      <c r="F99" s="46">
        <v>40.13</v>
      </c>
      <c r="G99" s="46">
        <v>274.75</v>
      </c>
      <c r="H99" s="37"/>
      <c r="I99" s="50">
        <v>21</v>
      </c>
      <c r="J99" s="50">
        <v>13</v>
      </c>
      <c r="K99" s="50">
        <v>20</v>
      </c>
      <c r="L99" s="50">
        <v>18</v>
      </c>
      <c r="M99" s="37"/>
      <c r="N99" s="51">
        <v>15</v>
      </c>
      <c r="O99" s="51">
        <v>26</v>
      </c>
      <c r="P99" s="51">
        <v>58</v>
      </c>
    </row>
    <row r="100" spans="1:16">
      <c r="A100" s="45" t="s">
        <v>380</v>
      </c>
      <c r="B100" s="45"/>
      <c r="C100" s="45"/>
      <c r="D100" s="46">
        <v>7.47</v>
      </c>
      <c r="E100" s="48">
        <v>8.7</v>
      </c>
      <c r="F100" s="46">
        <v>30.78</v>
      </c>
      <c r="G100" s="48">
        <v>233.1</v>
      </c>
      <c r="H100" s="37"/>
      <c r="I100" s="50">
        <v>15</v>
      </c>
      <c r="J100" s="50">
        <v>15</v>
      </c>
      <c r="K100" s="50">
        <v>15</v>
      </c>
      <c r="L100" s="50">
        <v>15</v>
      </c>
      <c r="M100" s="37"/>
      <c r="N100" s="51">
        <v>13</v>
      </c>
      <c r="O100" s="51">
        <v>34</v>
      </c>
      <c r="P100" s="51">
        <v>53</v>
      </c>
    </row>
    <row r="101" spans="1:16">
      <c r="A101" s="45" t="s">
        <v>381</v>
      </c>
      <c r="B101" s="45"/>
      <c r="C101" s="45"/>
      <c r="D101" s="46">
        <v>10.78</v>
      </c>
      <c r="E101" s="46">
        <v>9.04</v>
      </c>
      <c r="F101" s="46">
        <v>40.21</v>
      </c>
      <c r="G101" s="46">
        <v>289.44</v>
      </c>
      <c r="H101" s="37"/>
      <c r="I101" s="50">
        <v>22</v>
      </c>
      <c r="J101" s="50">
        <v>15</v>
      </c>
      <c r="K101" s="50">
        <v>20</v>
      </c>
      <c r="L101" s="50">
        <v>19</v>
      </c>
      <c r="M101" s="37"/>
      <c r="N101" s="51">
        <v>15</v>
      </c>
      <c r="O101" s="51">
        <v>28</v>
      </c>
      <c r="P101" s="51">
        <v>56</v>
      </c>
    </row>
    <row r="102" spans="1:16">
      <c r="A102" s="45" t="s">
        <v>382</v>
      </c>
      <c r="B102" s="45"/>
      <c r="C102" s="45"/>
      <c r="D102" s="46">
        <v>8.07</v>
      </c>
      <c r="E102" s="46">
        <v>6.99</v>
      </c>
      <c r="F102" s="48">
        <v>36.9</v>
      </c>
      <c r="G102" s="46">
        <v>235.86</v>
      </c>
      <c r="H102" s="37"/>
      <c r="I102" s="50">
        <v>16</v>
      </c>
      <c r="J102" s="50">
        <v>12</v>
      </c>
      <c r="K102" s="50">
        <v>18</v>
      </c>
      <c r="L102" s="50">
        <v>15</v>
      </c>
      <c r="M102" s="37"/>
      <c r="N102" s="51">
        <v>14</v>
      </c>
      <c r="O102" s="51">
        <v>27</v>
      </c>
      <c r="P102" s="51">
        <v>63</v>
      </c>
    </row>
    <row r="103" spans="1:16">
      <c r="A103" s="45" t="s">
        <v>383</v>
      </c>
      <c r="B103" s="45"/>
      <c r="C103" s="45"/>
      <c r="D103" s="46">
        <v>7.47</v>
      </c>
      <c r="E103" s="46">
        <v>7.44</v>
      </c>
      <c r="F103" s="46">
        <v>29.88</v>
      </c>
      <c r="G103" s="48">
        <v>222.3</v>
      </c>
      <c r="H103" s="37"/>
      <c r="I103" s="50">
        <v>15</v>
      </c>
      <c r="J103" s="50">
        <v>12</v>
      </c>
      <c r="K103" s="50">
        <v>15</v>
      </c>
      <c r="L103" s="50">
        <v>14</v>
      </c>
      <c r="M103" s="37"/>
      <c r="N103" s="51">
        <v>13</v>
      </c>
      <c r="O103" s="51">
        <v>30</v>
      </c>
      <c r="P103" s="51">
        <v>54</v>
      </c>
    </row>
    <row r="104" spans="1:16">
      <c r="A104" s="45" t="s">
        <v>384</v>
      </c>
      <c r="B104" s="45"/>
      <c r="C104" s="45"/>
      <c r="D104" s="46">
        <v>8.96</v>
      </c>
      <c r="E104" s="48">
        <v>8.1</v>
      </c>
      <c r="F104" s="46">
        <v>35.16</v>
      </c>
      <c r="G104" s="48">
        <v>251.4</v>
      </c>
      <c r="H104" s="37"/>
      <c r="I104" s="50">
        <v>18</v>
      </c>
      <c r="J104" s="50">
        <v>14</v>
      </c>
      <c r="K104" s="50">
        <v>18</v>
      </c>
      <c r="L104" s="50">
        <v>16</v>
      </c>
      <c r="M104" s="37"/>
      <c r="N104" s="51">
        <v>14</v>
      </c>
      <c r="O104" s="51">
        <v>29</v>
      </c>
      <c r="P104" s="51">
        <v>56</v>
      </c>
    </row>
    <row r="105" spans="1:16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</row>
    <row r="106" spans="1:16">
      <c r="A106" s="38" t="s">
        <v>134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</row>
    <row r="107" customHeight="1" spans="1:16">
      <c r="A107" s="39" t="s">
        <v>359</v>
      </c>
      <c r="B107" s="39"/>
      <c r="C107" s="39"/>
      <c r="D107" s="40" t="s">
        <v>161</v>
      </c>
      <c r="E107" s="40"/>
      <c r="F107" s="40"/>
      <c r="G107" s="39" t="s">
        <v>360</v>
      </c>
      <c r="H107" s="37"/>
      <c r="I107" s="45" t="s">
        <v>361</v>
      </c>
      <c r="J107" s="45"/>
      <c r="K107" s="45"/>
      <c r="L107" s="45"/>
      <c r="M107" s="37"/>
      <c r="N107" s="45" t="s">
        <v>362</v>
      </c>
      <c r="O107" s="45"/>
      <c r="P107" s="45"/>
    </row>
    <row r="108" spans="1:16">
      <c r="A108" s="41"/>
      <c r="B108" s="42"/>
      <c r="C108" s="43"/>
      <c r="D108" s="40" t="s">
        <v>165</v>
      </c>
      <c r="E108" s="40" t="s">
        <v>166</v>
      </c>
      <c r="F108" s="40" t="s">
        <v>167</v>
      </c>
      <c r="G108" s="44"/>
      <c r="H108" s="37"/>
      <c r="I108" s="45" t="s">
        <v>165</v>
      </c>
      <c r="J108" s="45" t="s">
        <v>166</v>
      </c>
      <c r="K108" s="45" t="s">
        <v>167</v>
      </c>
      <c r="L108" s="45" t="s">
        <v>363</v>
      </c>
      <c r="M108" s="37"/>
      <c r="N108" s="45" t="s">
        <v>165</v>
      </c>
      <c r="O108" s="45" t="s">
        <v>166</v>
      </c>
      <c r="P108" s="45" t="s">
        <v>167</v>
      </c>
    </row>
    <row r="109" spans="1:16">
      <c r="A109" s="45" t="s">
        <v>364</v>
      </c>
      <c r="B109" s="45"/>
      <c r="C109" s="45"/>
      <c r="D109" s="46">
        <v>17.82</v>
      </c>
      <c r="E109" s="46">
        <v>12.68</v>
      </c>
      <c r="F109" s="46">
        <v>46.11</v>
      </c>
      <c r="G109" s="46">
        <v>370.43</v>
      </c>
      <c r="H109" s="37"/>
      <c r="I109" s="50">
        <v>36</v>
      </c>
      <c r="J109" s="50">
        <v>21</v>
      </c>
      <c r="K109" s="50">
        <v>23</v>
      </c>
      <c r="L109" s="50">
        <v>24</v>
      </c>
      <c r="M109" s="37"/>
      <c r="N109" s="51">
        <v>19</v>
      </c>
      <c r="O109" s="51">
        <v>31</v>
      </c>
      <c r="P109" s="51">
        <v>50</v>
      </c>
    </row>
    <row r="110" spans="1:16">
      <c r="A110" s="45" t="s">
        <v>365</v>
      </c>
      <c r="B110" s="45"/>
      <c r="C110" s="45"/>
      <c r="D110" s="46">
        <v>17.62</v>
      </c>
      <c r="E110" s="48">
        <v>13.2</v>
      </c>
      <c r="F110" s="46">
        <v>39.38</v>
      </c>
      <c r="G110" s="46">
        <v>350.82</v>
      </c>
      <c r="H110" s="37"/>
      <c r="I110" s="50">
        <v>35</v>
      </c>
      <c r="J110" s="50">
        <v>22</v>
      </c>
      <c r="K110" s="50">
        <v>20</v>
      </c>
      <c r="L110" s="50">
        <v>23</v>
      </c>
      <c r="M110" s="37"/>
      <c r="N110" s="51">
        <v>20</v>
      </c>
      <c r="O110" s="51">
        <v>34</v>
      </c>
      <c r="P110" s="51">
        <v>45</v>
      </c>
    </row>
    <row r="111" spans="1:16">
      <c r="A111" s="45" t="s">
        <v>366</v>
      </c>
      <c r="B111" s="45"/>
      <c r="C111" s="45"/>
      <c r="D111" s="48">
        <v>18.2</v>
      </c>
      <c r="E111" s="46">
        <v>12.39</v>
      </c>
      <c r="F111" s="48">
        <v>46.2</v>
      </c>
      <c r="G111" s="46">
        <v>369.37</v>
      </c>
      <c r="H111" s="37"/>
      <c r="I111" s="50">
        <v>36</v>
      </c>
      <c r="J111" s="50">
        <v>21</v>
      </c>
      <c r="K111" s="50">
        <v>23</v>
      </c>
      <c r="L111" s="50">
        <v>24</v>
      </c>
      <c r="M111" s="37"/>
      <c r="N111" s="51">
        <v>20</v>
      </c>
      <c r="O111" s="51">
        <v>30</v>
      </c>
      <c r="P111" s="51">
        <v>50</v>
      </c>
    </row>
    <row r="112" spans="1:16">
      <c r="A112" s="45" t="s">
        <v>367</v>
      </c>
      <c r="B112" s="45"/>
      <c r="C112" s="45"/>
      <c r="D112" s="48">
        <v>20.1</v>
      </c>
      <c r="E112" s="46">
        <v>11.71</v>
      </c>
      <c r="F112" s="46">
        <v>45.88</v>
      </c>
      <c r="G112" s="46">
        <v>373.47</v>
      </c>
      <c r="H112" s="37"/>
      <c r="I112" s="50">
        <v>40</v>
      </c>
      <c r="J112" s="50">
        <v>20</v>
      </c>
      <c r="K112" s="50">
        <v>23</v>
      </c>
      <c r="L112" s="50">
        <v>24</v>
      </c>
      <c r="M112" s="37"/>
      <c r="N112" s="51">
        <v>22</v>
      </c>
      <c r="O112" s="51">
        <v>28</v>
      </c>
      <c r="P112" s="51">
        <v>49</v>
      </c>
    </row>
    <row r="113" spans="1:16">
      <c r="A113" s="45" t="s">
        <v>368</v>
      </c>
      <c r="B113" s="45"/>
      <c r="C113" s="45"/>
      <c r="D113" s="46">
        <v>18.81</v>
      </c>
      <c r="E113" s="46">
        <v>14.32</v>
      </c>
      <c r="F113" s="46">
        <v>42.71</v>
      </c>
      <c r="G113" s="46">
        <v>376.18</v>
      </c>
      <c r="H113" s="37"/>
      <c r="I113" s="50">
        <v>38</v>
      </c>
      <c r="J113" s="50">
        <v>24</v>
      </c>
      <c r="K113" s="50">
        <v>21</v>
      </c>
      <c r="L113" s="50">
        <v>24</v>
      </c>
      <c r="M113" s="37"/>
      <c r="N113" s="51">
        <v>20</v>
      </c>
      <c r="O113" s="51">
        <v>34</v>
      </c>
      <c r="P113" s="51">
        <v>45</v>
      </c>
    </row>
    <row r="114" spans="1:16">
      <c r="A114" s="45" t="s">
        <v>369</v>
      </c>
      <c r="B114" s="45"/>
      <c r="C114" s="45"/>
      <c r="D114" s="46">
        <v>16.21</v>
      </c>
      <c r="E114" s="46">
        <v>11.88</v>
      </c>
      <c r="F114" s="48">
        <v>44.3</v>
      </c>
      <c r="G114" s="46">
        <v>350.87</v>
      </c>
      <c r="H114" s="37"/>
      <c r="I114" s="50">
        <v>32</v>
      </c>
      <c r="J114" s="50">
        <v>20</v>
      </c>
      <c r="K114" s="50">
        <v>22</v>
      </c>
      <c r="L114" s="50">
        <v>23</v>
      </c>
      <c r="M114" s="37"/>
      <c r="N114" s="51">
        <v>18</v>
      </c>
      <c r="O114" s="51">
        <v>30</v>
      </c>
      <c r="P114" s="51">
        <v>51</v>
      </c>
    </row>
    <row r="115" spans="1:16">
      <c r="A115" s="45" t="s">
        <v>370</v>
      </c>
      <c r="B115" s="45"/>
      <c r="C115" s="45"/>
      <c r="D115" s="48">
        <v>19.1</v>
      </c>
      <c r="E115" s="46">
        <v>13.79</v>
      </c>
      <c r="F115" s="46">
        <v>41.69</v>
      </c>
      <c r="G115" s="46">
        <v>367.57</v>
      </c>
      <c r="H115" s="37"/>
      <c r="I115" s="50">
        <v>38</v>
      </c>
      <c r="J115" s="50">
        <v>23</v>
      </c>
      <c r="K115" s="50">
        <v>21</v>
      </c>
      <c r="L115" s="50">
        <v>24</v>
      </c>
      <c r="M115" s="37"/>
      <c r="N115" s="51">
        <v>21</v>
      </c>
      <c r="O115" s="51">
        <v>34</v>
      </c>
      <c r="P115" s="51">
        <v>45</v>
      </c>
    </row>
    <row r="116" spans="1:16">
      <c r="A116" s="45" t="s">
        <v>371</v>
      </c>
      <c r="B116" s="45"/>
      <c r="C116" s="45"/>
      <c r="D116" s="46">
        <v>18.16</v>
      </c>
      <c r="E116" s="46">
        <v>12.59</v>
      </c>
      <c r="F116" s="46">
        <v>46.64</v>
      </c>
      <c r="G116" s="47">
        <v>377</v>
      </c>
      <c r="H116" s="37"/>
      <c r="I116" s="50">
        <v>36</v>
      </c>
      <c r="J116" s="50">
        <v>21</v>
      </c>
      <c r="K116" s="50">
        <v>23</v>
      </c>
      <c r="L116" s="50">
        <v>24</v>
      </c>
      <c r="M116" s="37"/>
      <c r="N116" s="51">
        <v>19</v>
      </c>
      <c r="O116" s="51">
        <v>30</v>
      </c>
      <c r="P116" s="51">
        <v>49</v>
      </c>
    </row>
    <row r="117" spans="1:16">
      <c r="A117" s="45" t="s">
        <v>372</v>
      </c>
      <c r="B117" s="45"/>
      <c r="C117" s="45"/>
      <c r="D117" s="46">
        <v>17.58</v>
      </c>
      <c r="E117" s="46">
        <v>12.17</v>
      </c>
      <c r="F117" s="46">
        <v>42.15</v>
      </c>
      <c r="G117" s="46">
        <v>349.61</v>
      </c>
      <c r="H117" s="37"/>
      <c r="I117" s="50">
        <v>35</v>
      </c>
      <c r="J117" s="50">
        <v>20</v>
      </c>
      <c r="K117" s="50">
        <v>21</v>
      </c>
      <c r="L117" s="50">
        <v>23</v>
      </c>
      <c r="M117" s="37"/>
      <c r="N117" s="51">
        <v>20</v>
      </c>
      <c r="O117" s="51">
        <v>31</v>
      </c>
      <c r="P117" s="51">
        <v>48</v>
      </c>
    </row>
    <row r="118" spans="1:16">
      <c r="A118" s="45" t="s">
        <v>373</v>
      </c>
      <c r="B118" s="45"/>
      <c r="C118" s="45"/>
      <c r="D118" s="46">
        <v>12.59</v>
      </c>
      <c r="E118" s="46">
        <v>12.45</v>
      </c>
      <c r="F118" s="46">
        <v>42.79</v>
      </c>
      <c r="G118" s="46">
        <v>336.29</v>
      </c>
      <c r="H118" s="37"/>
      <c r="I118" s="50">
        <v>25</v>
      </c>
      <c r="J118" s="50">
        <v>21</v>
      </c>
      <c r="K118" s="50">
        <v>21</v>
      </c>
      <c r="L118" s="50">
        <v>22</v>
      </c>
      <c r="M118" s="37"/>
      <c r="N118" s="51">
        <v>15</v>
      </c>
      <c r="O118" s="51">
        <v>33</v>
      </c>
      <c r="P118" s="51">
        <v>51</v>
      </c>
    </row>
    <row r="119" spans="1:16">
      <c r="A119" s="45" t="s">
        <v>374</v>
      </c>
      <c r="B119" s="45"/>
      <c r="C119" s="45"/>
      <c r="D119" s="48">
        <v>17.2</v>
      </c>
      <c r="E119" s="48">
        <v>11.9</v>
      </c>
      <c r="F119" s="46">
        <v>41.91</v>
      </c>
      <c r="G119" s="46">
        <v>343.52</v>
      </c>
      <c r="H119" s="37"/>
      <c r="I119" s="50">
        <v>34</v>
      </c>
      <c r="J119" s="50">
        <v>20</v>
      </c>
      <c r="K119" s="50">
        <v>21</v>
      </c>
      <c r="L119" s="50">
        <v>22</v>
      </c>
      <c r="M119" s="37"/>
      <c r="N119" s="51">
        <v>20</v>
      </c>
      <c r="O119" s="51">
        <v>31</v>
      </c>
      <c r="P119" s="51">
        <v>49</v>
      </c>
    </row>
    <row r="120" spans="1:16">
      <c r="A120" s="45" t="s">
        <v>375</v>
      </c>
      <c r="B120" s="45"/>
      <c r="C120" s="45"/>
      <c r="D120" s="46">
        <v>18.22</v>
      </c>
      <c r="E120" s="46">
        <v>11.78</v>
      </c>
      <c r="F120" s="47">
        <v>43</v>
      </c>
      <c r="G120" s="46">
        <v>354.84</v>
      </c>
      <c r="H120" s="37"/>
      <c r="I120" s="50">
        <v>36</v>
      </c>
      <c r="J120" s="50">
        <v>20</v>
      </c>
      <c r="K120" s="50">
        <v>22</v>
      </c>
      <c r="L120" s="50">
        <v>23</v>
      </c>
      <c r="M120" s="37"/>
      <c r="N120" s="51">
        <v>21</v>
      </c>
      <c r="O120" s="51">
        <v>30</v>
      </c>
      <c r="P120" s="51">
        <v>48</v>
      </c>
    </row>
    <row r="121" spans="1:16">
      <c r="A121" s="45" t="s">
        <v>376</v>
      </c>
      <c r="B121" s="45"/>
      <c r="C121" s="45"/>
      <c r="D121" s="46">
        <v>17.55</v>
      </c>
      <c r="E121" s="46">
        <v>13.09</v>
      </c>
      <c r="F121" s="46">
        <v>41.23</v>
      </c>
      <c r="G121" s="46">
        <v>352.42</v>
      </c>
      <c r="H121" s="37"/>
      <c r="I121" s="50">
        <v>35</v>
      </c>
      <c r="J121" s="50">
        <v>22</v>
      </c>
      <c r="K121" s="50">
        <v>21</v>
      </c>
      <c r="L121" s="50">
        <v>23</v>
      </c>
      <c r="M121" s="37"/>
      <c r="N121" s="51">
        <v>20</v>
      </c>
      <c r="O121" s="51">
        <v>33</v>
      </c>
      <c r="P121" s="51">
        <v>47</v>
      </c>
    </row>
    <row r="122" spans="1:16">
      <c r="A122" s="45" t="s">
        <v>377</v>
      </c>
      <c r="B122" s="45"/>
      <c r="C122" s="45"/>
      <c r="D122" s="46">
        <v>15.59</v>
      </c>
      <c r="E122" s="46">
        <v>12.41</v>
      </c>
      <c r="F122" s="46">
        <v>40.42</v>
      </c>
      <c r="G122" s="46">
        <v>338.47</v>
      </c>
      <c r="H122" s="37"/>
      <c r="I122" s="50">
        <v>31</v>
      </c>
      <c r="J122" s="50">
        <v>21</v>
      </c>
      <c r="K122" s="50">
        <v>20</v>
      </c>
      <c r="L122" s="50">
        <v>22</v>
      </c>
      <c r="M122" s="37"/>
      <c r="N122" s="51">
        <v>18</v>
      </c>
      <c r="O122" s="51">
        <v>33</v>
      </c>
      <c r="P122" s="51">
        <v>48</v>
      </c>
    </row>
    <row r="123" spans="1:16">
      <c r="A123" s="45" t="s">
        <v>378</v>
      </c>
      <c r="B123" s="45"/>
      <c r="C123" s="45"/>
      <c r="D123" s="46">
        <v>16.17</v>
      </c>
      <c r="E123" s="46">
        <v>12.42</v>
      </c>
      <c r="F123" s="46">
        <v>39.39</v>
      </c>
      <c r="G123" s="46">
        <v>334.65</v>
      </c>
      <c r="H123" s="37"/>
      <c r="I123" s="50">
        <v>32</v>
      </c>
      <c r="J123" s="50">
        <v>21</v>
      </c>
      <c r="K123" s="50">
        <v>20</v>
      </c>
      <c r="L123" s="50">
        <v>22</v>
      </c>
      <c r="M123" s="37"/>
      <c r="N123" s="51">
        <v>19</v>
      </c>
      <c r="O123" s="51">
        <v>33</v>
      </c>
      <c r="P123" s="51">
        <v>47</v>
      </c>
    </row>
    <row r="124" spans="1:16">
      <c r="A124" s="45" t="s">
        <v>379</v>
      </c>
      <c r="B124" s="45"/>
      <c r="C124" s="45"/>
      <c r="D124" s="46">
        <v>15.94</v>
      </c>
      <c r="E124" s="46">
        <v>13.99</v>
      </c>
      <c r="F124" s="46">
        <v>39.87</v>
      </c>
      <c r="G124" s="46">
        <v>349.13</v>
      </c>
      <c r="H124" s="37"/>
      <c r="I124" s="50">
        <v>32</v>
      </c>
      <c r="J124" s="50">
        <v>23</v>
      </c>
      <c r="K124" s="50">
        <v>20</v>
      </c>
      <c r="L124" s="50">
        <v>23</v>
      </c>
      <c r="M124" s="37"/>
      <c r="N124" s="51">
        <v>18</v>
      </c>
      <c r="O124" s="51">
        <v>36</v>
      </c>
      <c r="P124" s="51">
        <v>46</v>
      </c>
    </row>
    <row r="125" spans="1:16">
      <c r="A125" s="45" t="s">
        <v>380</v>
      </c>
      <c r="B125" s="45"/>
      <c r="C125" s="45"/>
      <c r="D125" s="46">
        <v>16.03</v>
      </c>
      <c r="E125" s="46">
        <v>11.74</v>
      </c>
      <c r="F125" s="46">
        <v>41.76</v>
      </c>
      <c r="G125" s="46">
        <v>337.48</v>
      </c>
      <c r="H125" s="37"/>
      <c r="I125" s="50">
        <v>32</v>
      </c>
      <c r="J125" s="50">
        <v>20</v>
      </c>
      <c r="K125" s="50">
        <v>21</v>
      </c>
      <c r="L125" s="50">
        <v>22</v>
      </c>
      <c r="M125" s="37"/>
      <c r="N125" s="51">
        <v>19</v>
      </c>
      <c r="O125" s="51">
        <v>31</v>
      </c>
      <c r="P125" s="51">
        <v>49</v>
      </c>
    </row>
    <row r="126" spans="1:16">
      <c r="A126" s="45" t="s">
        <v>381</v>
      </c>
      <c r="B126" s="45"/>
      <c r="C126" s="45"/>
      <c r="D126" s="46">
        <v>14.14</v>
      </c>
      <c r="E126" s="46">
        <v>12.58</v>
      </c>
      <c r="F126" s="46">
        <v>40.07</v>
      </c>
      <c r="G126" s="46">
        <v>331.75</v>
      </c>
      <c r="H126" s="37"/>
      <c r="I126" s="50">
        <v>28</v>
      </c>
      <c r="J126" s="50">
        <v>21</v>
      </c>
      <c r="K126" s="50">
        <v>20</v>
      </c>
      <c r="L126" s="50">
        <v>22</v>
      </c>
      <c r="M126" s="37"/>
      <c r="N126" s="51">
        <v>17</v>
      </c>
      <c r="O126" s="51">
        <v>34</v>
      </c>
      <c r="P126" s="51">
        <v>48</v>
      </c>
    </row>
    <row r="127" spans="1:16">
      <c r="A127" s="45" t="s">
        <v>382</v>
      </c>
      <c r="B127" s="45"/>
      <c r="C127" s="45"/>
      <c r="D127" s="46">
        <v>17.12</v>
      </c>
      <c r="E127" s="46">
        <v>13.76</v>
      </c>
      <c r="F127" s="46">
        <v>41.38</v>
      </c>
      <c r="G127" s="46">
        <v>357.29</v>
      </c>
      <c r="H127" s="37"/>
      <c r="I127" s="50">
        <v>34</v>
      </c>
      <c r="J127" s="50">
        <v>23</v>
      </c>
      <c r="K127" s="50">
        <v>21</v>
      </c>
      <c r="L127" s="50">
        <v>23</v>
      </c>
      <c r="M127" s="37"/>
      <c r="N127" s="51">
        <v>19</v>
      </c>
      <c r="O127" s="51">
        <v>35</v>
      </c>
      <c r="P127" s="51">
        <v>46</v>
      </c>
    </row>
    <row r="128" spans="1:16">
      <c r="A128" s="45" t="s">
        <v>383</v>
      </c>
      <c r="B128" s="45"/>
      <c r="C128" s="45"/>
      <c r="D128" s="48">
        <v>17.1</v>
      </c>
      <c r="E128" s="46">
        <v>12.58</v>
      </c>
      <c r="F128" s="46">
        <v>43.69</v>
      </c>
      <c r="G128" s="46">
        <v>361.41</v>
      </c>
      <c r="H128" s="37"/>
      <c r="I128" s="50">
        <v>34</v>
      </c>
      <c r="J128" s="50">
        <v>21</v>
      </c>
      <c r="K128" s="50">
        <v>22</v>
      </c>
      <c r="L128" s="50">
        <v>23</v>
      </c>
      <c r="M128" s="37"/>
      <c r="N128" s="51">
        <v>19</v>
      </c>
      <c r="O128" s="51">
        <v>31</v>
      </c>
      <c r="P128" s="51">
        <v>48</v>
      </c>
    </row>
    <row r="129" spans="1:16">
      <c r="A129" s="45" t="s">
        <v>384</v>
      </c>
      <c r="B129" s="45"/>
      <c r="C129" s="45"/>
      <c r="D129" s="46">
        <v>17.06</v>
      </c>
      <c r="E129" s="46">
        <v>12.67</v>
      </c>
      <c r="F129" s="46">
        <v>42.53</v>
      </c>
      <c r="G129" s="46">
        <v>354.13</v>
      </c>
      <c r="H129" s="37"/>
      <c r="I129" s="50">
        <v>34</v>
      </c>
      <c r="J129" s="50">
        <v>21</v>
      </c>
      <c r="K129" s="50">
        <v>21</v>
      </c>
      <c r="L129" s="50">
        <v>23</v>
      </c>
      <c r="M129" s="37"/>
      <c r="N129" s="51">
        <v>19</v>
      </c>
      <c r="O129" s="51">
        <v>32</v>
      </c>
      <c r="P129" s="51">
        <v>48</v>
      </c>
    </row>
    <row r="130" spans="1:16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</row>
    <row r="131" spans="1:16">
      <c r="A131" s="38" t="s">
        <v>385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</row>
    <row r="132" spans="1:16">
      <c r="A132" s="39" t="s">
        <v>359</v>
      </c>
      <c r="B132" s="39"/>
      <c r="C132" s="39"/>
      <c r="D132" s="40" t="s">
        <v>161</v>
      </c>
      <c r="E132" s="40"/>
      <c r="F132" s="40"/>
      <c r="G132" s="39" t="s">
        <v>360</v>
      </c>
      <c r="H132" s="37"/>
      <c r="I132" s="45" t="s">
        <v>361</v>
      </c>
      <c r="J132" s="45"/>
      <c r="K132" s="45"/>
      <c r="L132" s="45"/>
      <c r="M132" s="37"/>
      <c r="N132" s="45" t="s">
        <v>362</v>
      </c>
      <c r="O132" s="45"/>
      <c r="P132" s="45"/>
    </row>
    <row r="133" spans="1:16">
      <c r="A133" s="41"/>
      <c r="B133" s="42"/>
      <c r="C133" s="43"/>
      <c r="D133" s="40" t="s">
        <v>165</v>
      </c>
      <c r="E133" s="40" t="s">
        <v>166</v>
      </c>
      <c r="F133" s="40" t="s">
        <v>167</v>
      </c>
      <c r="G133" s="44"/>
      <c r="H133" s="37"/>
      <c r="I133" s="45" t="s">
        <v>165</v>
      </c>
      <c r="J133" s="45" t="s">
        <v>166</v>
      </c>
      <c r="K133" s="45" t="s">
        <v>167</v>
      </c>
      <c r="L133" s="45" t="s">
        <v>363</v>
      </c>
      <c r="M133" s="37"/>
      <c r="N133" s="45" t="s">
        <v>165</v>
      </c>
      <c r="O133" s="45" t="s">
        <v>166</v>
      </c>
      <c r="P133" s="45" t="s">
        <v>167</v>
      </c>
    </row>
    <row r="134" spans="1:16">
      <c r="A134" s="45" t="s">
        <v>364</v>
      </c>
      <c r="B134" s="45"/>
      <c r="C134" s="45"/>
      <c r="D134" s="46">
        <f>D109+D84+D59+D34+D9</f>
        <v>60.87</v>
      </c>
      <c r="E134" s="46">
        <f t="shared" ref="E134:G134" si="0">E109+E84+E59+E34+E9</f>
        <v>51.86</v>
      </c>
      <c r="F134" s="46">
        <f t="shared" si="0"/>
        <v>202.5</v>
      </c>
      <c r="G134" s="46">
        <f t="shared" si="0"/>
        <v>1530.9</v>
      </c>
      <c r="H134" s="37"/>
      <c r="I134" s="54">
        <f>D134/$D$4</f>
        <v>1.2174</v>
      </c>
      <c r="J134" s="54">
        <f>E134/$E$4</f>
        <v>0.864333333333333</v>
      </c>
      <c r="K134" s="54">
        <f>F134/$F$4</f>
        <v>1.0125</v>
      </c>
      <c r="L134" s="54">
        <f>G134/$G$4</f>
        <v>0.994090909090909</v>
      </c>
      <c r="M134" s="37"/>
      <c r="N134" s="55">
        <f>D134*4/G134</f>
        <v>0.15904369978444</v>
      </c>
      <c r="O134" s="55">
        <f>E134*9/G134</f>
        <v>0.30487948265726</v>
      </c>
      <c r="P134" s="55">
        <f>F134*4/G134</f>
        <v>0.529100529100529</v>
      </c>
    </row>
    <row r="135" spans="1:16">
      <c r="A135" s="45" t="s">
        <v>365</v>
      </c>
      <c r="B135" s="45"/>
      <c r="C135" s="45"/>
      <c r="D135" s="46">
        <f t="shared" ref="D135:G135" si="1">D110+D85+D60+D35+D10</f>
        <v>61.92</v>
      </c>
      <c r="E135" s="46">
        <f t="shared" si="1"/>
        <v>55.15</v>
      </c>
      <c r="F135" s="46">
        <f t="shared" si="1"/>
        <v>181.46</v>
      </c>
      <c r="G135" s="46">
        <f t="shared" si="1"/>
        <v>1483.05</v>
      </c>
      <c r="H135" s="37"/>
      <c r="I135" s="54">
        <f t="shared" ref="I135:I154" si="2">D135/$D$4</f>
        <v>1.2384</v>
      </c>
      <c r="J135" s="54">
        <f t="shared" ref="J135:J154" si="3">E135/$E$4</f>
        <v>0.919166666666667</v>
      </c>
      <c r="K135" s="54">
        <f t="shared" ref="K135:K154" si="4">F135/$F$4</f>
        <v>0.9073</v>
      </c>
      <c r="L135" s="54">
        <f t="shared" ref="L135:L154" si="5">G135/$G$4</f>
        <v>0.96301948051948</v>
      </c>
      <c r="M135" s="37"/>
      <c r="N135" s="55">
        <f t="shared" ref="N135:N154" si="6">D135*4/G135</f>
        <v>0.167007181146961</v>
      </c>
      <c r="O135" s="55">
        <f t="shared" ref="O135:O154" si="7">E135*9/G135</f>
        <v>0.334681905532517</v>
      </c>
      <c r="P135" s="55">
        <f t="shared" ref="P135:P154" si="8">F135*4/G135</f>
        <v>0.489423822527899</v>
      </c>
    </row>
    <row r="136" spans="1:16">
      <c r="A136" s="45" t="s">
        <v>366</v>
      </c>
      <c r="B136" s="45"/>
      <c r="C136" s="45"/>
      <c r="D136" s="46">
        <f t="shared" ref="D136:G136" si="9">D111+D86+D61+D36+D11</f>
        <v>63.49</v>
      </c>
      <c r="E136" s="46">
        <f t="shared" si="9"/>
        <v>55.96</v>
      </c>
      <c r="F136" s="46">
        <f t="shared" si="9"/>
        <v>216.4</v>
      </c>
      <c r="G136" s="46">
        <f t="shared" si="9"/>
        <v>1634.95</v>
      </c>
      <c r="H136" s="37"/>
      <c r="I136" s="54">
        <f t="shared" si="2"/>
        <v>1.2698</v>
      </c>
      <c r="J136" s="54">
        <f t="shared" si="3"/>
        <v>0.932666666666667</v>
      </c>
      <c r="K136" s="54">
        <f t="shared" si="4"/>
        <v>1.082</v>
      </c>
      <c r="L136" s="54">
        <f t="shared" si="5"/>
        <v>1.06165584415584</v>
      </c>
      <c r="M136" s="37"/>
      <c r="N136" s="55">
        <f t="shared" si="6"/>
        <v>0.155331967338451</v>
      </c>
      <c r="O136" s="55">
        <f t="shared" si="7"/>
        <v>0.308046117618276</v>
      </c>
      <c r="P136" s="55">
        <f t="shared" si="8"/>
        <v>0.529435150922047</v>
      </c>
    </row>
    <row r="137" spans="1:16">
      <c r="A137" s="45" t="s">
        <v>367</v>
      </c>
      <c r="B137" s="45"/>
      <c r="C137" s="45"/>
      <c r="D137" s="46">
        <f t="shared" ref="D137:G137" si="10">D112+D87+D62+D37+D12</f>
        <v>72.56</v>
      </c>
      <c r="E137" s="46">
        <f t="shared" si="10"/>
        <v>50.33</v>
      </c>
      <c r="F137" s="46">
        <f t="shared" si="10"/>
        <v>193</v>
      </c>
      <c r="G137" s="46">
        <f t="shared" si="10"/>
        <v>1531.73</v>
      </c>
      <c r="H137" s="37"/>
      <c r="I137" s="54">
        <f t="shared" si="2"/>
        <v>1.4512</v>
      </c>
      <c r="J137" s="54">
        <f t="shared" si="3"/>
        <v>0.838833333333333</v>
      </c>
      <c r="K137" s="54">
        <f t="shared" si="4"/>
        <v>0.965</v>
      </c>
      <c r="L137" s="54">
        <f t="shared" si="5"/>
        <v>0.99462987012987</v>
      </c>
      <c r="M137" s="37"/>
      <c r="N137" s="55">
        <f t="shared" si="6"/>
        <v>0.189485092020134</v>
      </c>
      <c r="O137" s="55">
        <f t="shared" si="7"/>
        <v>0.295724442297272</v>
      </c>
      <c r="P137" s="55">
        <f t="shared" si="8"/>
        <v>0.504005275081117</v>
      </c>
    </row>
    <row r="138" spans="1:16">
      <c r="A138" s="45" t="s">
        <v>368</v>
      </c>
      <c r="B138" s="45"/>
      <c r="C138" s="45"/>
      <c r="D138" s="46">
        <f t="shared" ref="D138:G138" si="11">D113+D88+D63+D38+D13</f>
        <v>59.91</v>
      </c>
      <c r="E138" s="46">
        <f t="shared" si="11"/>
        <v>55.21</v>
      </c>
      <c r="F138" s="46">
        <f t="shared" si="11"/>
        <v>190.29</v>
      </c>
      <c r="G138" s="46">
        <f t="shared" si="11"/>
        <v>1512.95</v>
      </c>
      <c r="H138" s="37"/>
      <c r="I138" s="54">
        <f t="shared" si="2"/>
        <v>1.1982</v>
      </c>
      <c r="J138" s="54">
        <f t="shared" si="3"/>
        <v>0.920166666666667</v>
      </c>
      <c r="K138" s="54">
        <f t="shared" si="4"/>
        <v>0.95145</v>
      </c>
      <c r="L138" s="54">
        <f t="shared" si="5"/>
        <v>0.982435064935065</v>
      </c>
      <c r="M138" s="37"/>
      <c r="N138" s="55">
        <f t="shared" si="6"/>
        <v>0.158392544366965</v>
      </c>
      <c r="O138" s="55">
        <f t="shared" si="7"/>
        <v>0.328424600945173</v>
      </c>
      <c r="P138" s="55">
        <f t="shared" si="8"/>
        <v>0.503096599358869</v>
      </c>
    </row>
    <row r="139" spans="1:16">
      <c r="A139" s="45" t="s">
        <v>369</v>
      </c>
      <c r="B139" s="45"/>
      <c r="C139" s="45"/>
      <c r="D139" s="46">
        <f t="shared" ref="D139:G139" si="12">D114+D89+D64+D39+D14</f>
        <v>58.55</v>
      </c>
      <c r="E139" s="46">
        <f t="shared" si="12"/>
        <v>54.36</v>
      </c>
      <c r="F139" s="46">
        <f t="shared" si="12"/>
        <v>196.62</v>
      </c>
      <c r="G139" s="46">
        <f t="shared" si="12"/>
        <v>1523.48</v>
      </c>
      <c r="H139" s="37"/>
      <c r="I139" s="54">
        <f t="shared" si="2"/>
        <v>1.171</v>
      </c>
      <c r="J139" s="54">
        <f t="shared" si="3"/>
        <v>0.906</v>
      </c>
      <c r="K139" s="54">
        <f t="shared" si="4"/>
        <v>0.9831</v>
      </c>
      <c r="L139" s="54">
        <f t="shared" si="5"/>
        <v>0.989272727272727</v>
      </c>
      <c r="M139" s="37"/>
      <c r="N139" s="55">
        <f t="shared" si="6"/>
        <v>0.153726993462336</v>
      </c>
      <c r="O139" s="55">
        <f t="shared" si="7"/>
        <v>0.32113319505343</v>
      </c>
      <c r="P139" s="55">
        <f t="shared" si="8"/>
        <v>0.516239136713314</v>
      </c>
    </row>
    <row r="140" spans="1:16">
      <c r="A140" s="45" t="s">
        <v>370</v>
      </c>
      <c r="B140" s="45"/>
      <c r="C140" s="45"/>
      <c r="D140" s="46">
        <f t="shared" ref="D140:G140" si="13">D115+D90+D65+D40+D15</f>
        <v>65.59</v>
      </c>
      <c r="E140" s="46">
        <f t="shared" si="13"/>
        <v>54.21</v>
      </c>
      <c r="F140" s="46">
        <f t="shared" si="13"/>
        <v>182.73</v>
      </c>
      <c r="G140" s="46">
        <f t="shared" si="13"/>
        <v>1493.7</v>
      </c>
      <c r="H140" s="37"/>
      <c r="I140" s="54">
        <f t="shared" si="2"/>
        <v>1.3118</v>
      </c>
      <c r="J140" s="54">
        <f t="shared" si="3"/>
        <v>0.9035</v>
      </c>
      <c r="K140" s="54">
        <f t="shared" si="4"/>
        <v>0.91365</v>
      </c>
      <c r="L140" s="54">
        <f t="shared" si="5"/>
        <v>0.969935064935065</v>
      </c>
      <c r="M140" s="37"/>
      <c r="N140" s="55">
        <f t="shared" si="6"/>
        <v>0.175644373033407</v>
      </c>
      <c r="O140" s="55">
        <f t="shared" si="7"/>
        <v>0.326631853785901</v>
      </c>
      <c r="P140" s="55">
        <f t="shared" si="8"/>
        <v>0.489335207873067</v>
      </c>
    </row>
    <row r="141" spans="1:16">
      <c r="A141" s="45" t="s">
        <v>371</v>
      </c>
      <c r="B141" s="45"/>
      <c r="C141" s="45"/>
      <c r="D141" s="46">
        <f t="shared" ref="D141:G141" si="14">D116+D91+D66+D41+D16</f>
        <v>68.37</v>
      </c>
      <c r="E141" s="46">
        <f t="shared" si="14"/>
        <v>51.7</v>
      </c>
      <c r="F141" s="46">
        <f t="shared" si="14"/>
        <v>218.62</v>
      </c>
      <c r="G141" s="46">
        <f t="shared" si="14"/>
        <v>1624.88</v>
      </c>
      <c r="H141" s="37"/>
      <c r="I141" s="54">
        <f t="shared" si="2"/>
        <v>1.3674</v>
      </c>
      <c r="J141" s="54">
        <f t="shared" si="3"/>
        <v>0.861666666666667</v>
      </c>
      <c r="K141" s="54">
        <f t="shared" si="4"/>
        <v>1.0931</v>
      </c>
      <c r="L141" s="54">
        <f t="shared" si="5"/>
        <v>1.05511688311688</v>
      </c>
      <c r="M141" s="37"/>
      <c r="N141" s="55">
        <f t="shared" si="6"/>
        <v>0.168307813500074</v>
      </c>
      <c r="O141" s="55">
        <f t="shared" si="7"/>
        <v>0.286359608094136</v>
      </c>
      <c r="P141" s="55">
        <f t="shared" si="8"/>
        <v>0.538181281079218</v>
      </c>
    </row>
    <row r="142" spans="1:16">
      <c r="A142" s="45" t="s">
        <v>372</v>
      </c>
      <c r="B142" s="45"/>
      <c r="C142" s="45"/>
      <c r="D142" s="46">
        <f t="shared" ref="D142:G142" si="15">D117+D92+D67+D42+D17</f>
        <v>66.67</v>
      </c>
      <c r="E142" s="46">
        <f t="shared" si="15"/>
        <v>51.6</v>
      </c>
      <c r="F142" s="46">
        <f t="shared" si="15"/>
        <v>189.99</v>
      </c>
      <c r="G142" s="46">
        <f t="shared" si="15"/>
        <v>1503.47</v>
      </c>
      <c r="H142" s="37"/>
      <c r="I142" s="54">
        <f t="shared" si="2"/>
        <v>1.3334</v>
      </c>
      <c r="J142" s="54">
        <f t="shared" si="3"/>
        <v>0.86</v>
      </c>
      <c r="K142" s="54">
        <f t="shared" si="4"/>
        <v>0.94995</v>
      </c>
      <c r="L142" s="54">
        <f t="shared" si="5"/>
        <v>0.976279220779221</v>
      </c>
      <c r="M142" s="37"/>
      <c r="N142" s="55">
        <f t="shared" si="6"/>
        <v>0.177376336075878</v>
      </c>
      <c r="O142" s="55">
        <f t="shared" si="7"/>
        <v>0.308885445003891</v>
      </c>
      <c r="P142" s="55">
        <f t="shared" si="8"/>
        <v>0.505470677831949</v>
      </c>
    </row>
    <row r="143" spans="1:16">
      <c r="A143" s="45" t="s">
        <v>373</v>
      </c>
      <c r="B143" s="45"/>
      <c r="C143" s="45"/>
      <c r="D143" s="46">
        <f t="shared" ref="D143:G143" si="16">D118+D93+D68+D43+D18</f>
        <v>54.81</v>
      </c>
      <c r="E143" s="46">
        <f t="shared" si="16"/>
        <v>52.99</v>
      </c>
      <c r="F143" s="46">
        <f t="shared" si="16"/>
        <v>188.42</v>
      </c>
      <c r="G143" s="46">
        <f t="shared" si="16"/>
        <v>1468.04</v>
      </c>
      <c r="H143" s="37"/>
      <c r="I143" s="54">
        <f t="shared" si="2"/>
        <v>1.0962</v>
      </c>
      <c r="J143" s="54">
        <f t="shared" si="3"/>
        <v>0.883166666666667</v>
      </c>
      <c r="K143" s="54">
        <f t="shared" si="4"/>
        <v>0.9421</v>
      </c>
      <c r="L143" s="54">
        <f t="shared" si="5"/>
        <v>0.953272727272727</v>
      </c>
      <c r="M143" s="37"/>
      <c r="N143" s="55">
        <f t="shared" si="6"/>
        <v>0.149341979782567</v>
      </c>
      <c r="O143" s="55">
        <f t="shared" si="7"/>
        <v>0.32486172038909</v>
      </c>
      <c r="P143" s="55">
        <f t="shared" si="8"/>
        <v>0.513392005667421</v>
      </c>
    </row>
    <row r="144" spans="1:16">
      <c r="A144" s="45" t="s">
        <v>374</v>
      </c>
      <c r="B144" s="45"/>
      <c r="C144" s="45"/>
      <c r="D144" s="46">
        <f t="shared" ref="D144:G144" si="17">D119+D94+D69+D44+D19</f>
        <v>65.42</v>
      </c>
      <c r="E144" s="46">
        <f t="shared" si="17"/>
        <v>53.5</v>
      </c>
      <c r="F144" s="46">
        <f t="shared" si="17"/>
        <v>196.88</v>
      </c>
      <c r="G144" s="46">
        <f t="shared" si="17"/>
        <v>1550.59</v>
      </c>
      <c r="H144" s="37"/>
      <c r="I144" s="54">
        <f t="shared" si="2"/>
        <v>1.3084</v>
      </c>
      <c r="J144" s="54">
        <f t="shared" si="3"/>
        <v>0.891666666666667</v>
      </c>
      <c r="K144" s="54">
        <f t="shared" si="4"/>
        <v>0.9844</v>
      </c>
      <c r="L144" s="54">
        <f t="shared" si="5"/>
        <v>1.00687662337662</v>
      </c>
      <c r="M144" s="37"/>
      <c r="N144" s="55">
        <f t="shared" si="6"/>
        <v>0.168761568177274</v>
      </c>
      <c r="O144" s="55">
        <f t="shared" si="7"/>
        <v>0.31052696070528</v>
      </c>
      <c r="P144" s="55">
        <f t="shared" si="8"/>
        <v>0.507884095731302</v>
      </c>
    </row>
    <row r="145" spans="1:16">
      <c r="A145" s="45" t="s">
        <v>375</v>
      </c>
      <c r="B145" s="45"/>
      <c r="C145" s="45"/>
      <c r="D145" s="46">
        <f t="shared" ref="D145:G145" si="18">D120+D95+D70+D45+D20</f>
        <v>65.96</v>
      </c>
      <c r="E145" s="46">
        <f t="shared" si="18"/>
        <v>51.86</v>
      </c>
      <c r="F145" s="46">
        <f t="shared" si="18"/>
        <v>178.73</v>
      </c>
      <c r="G145" s="46">
        <f t="shared" si="18"/>
        <v>1457.05</v>
      </c>
      <c r="H145" s="37"/>
      <c r="I145" s="54">
        <f t="shared" si="2"/>
        <v>1.3192</v>
      </c>
      <c r="J145" s="54">
        <f t="shared" si="3"/>
        <v>0.864333333333333</v>
      </c>
      <c r="K145" s="54">
        <f t="shared" si="4"/>
        <v>0.89365</v>
      </c>
      <c r="L145" s="54">
        <f t="shared" si="5"/>
        <v>0.946136363636363</v>
      </c>
      <c r="M145" s="37"/>
      <c r="N145" s="55">
        <f t="shared" si="6"/>
        <v>0.181078205964106</v>
      </c>
      <c r="O145" s="55">
        <f t="shared" si="7"/>
        <v>0.320332178030953</v>
      </c>
      <c r="P145" s="55">
        <f t="shared" si="8"/>
        <v>0.490662640266292</v>
      </c>
    </row>
    <row r="146" spans="1:16">
      <c r="A146" s="45" t="s">
        <v>376</v>
      </c>
      <c r="B146" s="45"/>
      <c r="C146" s="45"/>
      <c r="D146" s="46">
        <f t="shared" ref="D146:G146" si="19">D121+D96+D71+D46+D21</f>
        <v>63.45</v>
      </c>
      <c r="E146" s="46">
        <f t="shared" si="19"/>
        <v>55.85</v>
      </c>
      <c r="F146" s="46">
        <f t="shared" si="19"/>
        <v>210.13</v>
      </c>
      <c r="G146" s="46">
        <f t="shared" si="19"/>
        <v>1608.38</v>
      </c>
      <c r="H146" s="37"/>
      <c r="I146" s="54">
        <f t="shared" si="2"/>
        <v>1.269</v>
      </c>
      <c r="J146" s="54">
        <f t="shared" si="3"/>
        <v>0.930833333333333</v>
      </c>
      <c r="K146" s="54">
        <f t="shared" si="4"/>
        <v>1.05065</v>
      </c>
      <c r="L146" s="54">
        <f t="shared" si="5"/>
        <v>1.0444025974026</v>
      </c>
      <c r="M146" s="37"/>
      <c r="N146" s="55">
        <f t="shared" si="6"/>
        <v>0.157798530198087</v>
      </c>
      <c r="O146" s="55">
        <f t="shared" si="7"/>
        <v>0.312519429488056</v>
      </c>
      <c r="P146" s="55">
        <f t="shared" si="8"/>
        <v>0.522587945634738</v>
      </c>
    </row>
    <row r="147" spans="1:16">
      <c r="A147" s="45" t="s">
        <v>377</v>
      </c>
      <c r="B147" s="45"/>
      <c r="C147" s="45"/>
      <c r="D147" s="46">
        <f t="shared" ref="D147:G147" si="20">D122+D97+D72+D47+D22</f>
        <v>68.47</v>
      </c>
      <c r="E147" s="46">
        <f t="shared" si="20"/>
        <v>51.78</v>
      </c>
      <c r="F147" s="46">
        <f t="shared" si="20"/>
        <v>189.28</v>
      </c>
      <c r="G147" s="46">
        <f t="shared" si="20"/>
        <v>1512.28</v>
      </c>
      <c r="H147" s="37"/>
      <c r="I147" s="54">
        <f t="shared" si="2"/>
        <v>1.3694</v>
      </c>
      <c r="J147" s="54">
        <f t="shared" si="3"/>
        <v>0.863</v>
      </c>
      <c r="K147" s="54">
        <f t="shared" si="4"/>
        <v>0.9464</v>
      </c>
      <c r="L147" s="54">
        <f t="shared" si="5"/>
        <v>0.982</v>
      </c>
      <c r="M147" s="37"/>
      <c r="N147" s="55">
        <f t="shared" si="6"/>
        <v>0.181104028354537</v>
      </c>
      <c r="O147" s="55">
        <f t="shared" si="7"/>
        <v>0.308157219562515</v>
      </c>
      <c r="P147" s="55">
        <f t="shared" si="8"/>
        <v>0.500648028142936</v>
      </c>
    </row>
    <row r="148" spans="1:16">
      <c r="A148" s="45" t="s">
        <v>378</v>
      </c>
      <c r="B148" s="45"/>
      <c r="C148" s="45"/>
      <c r="D148" s="46">
        <f t="shared" ref="D148:G148" si="21">D123+D98+D73+D48+D23</f>
        <v>55.4</v>
      </c>
      <c r="E148" s="46">
        <f t="shared" si="21"/>
        <v>52.65</v>
      </c>
      <c r="F148" s="46">
        <f t="shared" si="21"/>
        <v>186.17</v>
      </c>
      <c r="G148" s="46">
        <f t="shared" si="21"/>
        <v>1454.37</v>
      </c>
      <c r="H148" s="37"/>
      <c r="I148" s="54">
        <f t="shared" si="2"/>
        <v>1.108</v>
      </c>
      <c r="J148" s="54">
        <f t="shared" si="3"/>
        <v>0.8775</v>
      </c>
      <c r="K148" s="54">
        <f t="shared" si="4"/>
        <v>0.93085</v>
      </c>
      <c r="L148" s="54">
        <f t="shared" si="5"/>
        <v>0.944396103896104</v>
      </c>
      <c r="M148" s="37"/>
      <c r="N148" s="55">
        <f t="shared" si="6"/>
        <v>0.152368379435769</v>
      </c>
      <c r="O148" s="55">
        <f t="shared" si="7"/>
        <v>0.325811175973102</v>
      </c>
      <c r="P148" s="55">
        <f t="shared" si="8"/>
        <v>0.512029263529913</v>
      </c>
    </row>
    <row r="149" spans="1:16">
      <c r="A149" s="45" t="s">
        <v>379</v>
      </c>
      <c r="B149" s="45"/>
      <c r="C149" s="45"/>
      <c r="D149" s="46">
        <f t="shared" ref="D149:G149" si="22">D124+D99+D74+D49+D24</f>
        <v>58.19</v>
      </c>
      <c r="E149" s="46">
        <f t="shared" si="22"/>
        <v>51.83</v>
      </c>
      <c r="F149" s="46">
        <f t="shared" si="22"/>
        <v>191.49</v>
      </c>
      <c r="G149" s="46">
        <f t="shared" si="22"/>
        <v>1475.96</v>
      </c>
      <c r="H149" s="37"/>
      <c r="I149" s="54">
        <f t="shared" si="2"/>
        <v>1.1638</v>
      </c>
      <c r="J149" s="54">
        <f t="shared" si="3"/>
        <v>0.863833333333333</v>
      </c>
      <c r="K149" s="54">
        <f t="shared" si="4"/>
        <v>0.95745</v>
      </c>
      <c r="L149" s="54">
        <f t="shared" si="5"/>
        <v>0.958415584415584</v>
      </c>
      <c r="M149" s="37"/>
      <c r="N149" s="55">
        <f t="shared" si="6"/>
        <v>0.157700750697851</v>
      </c>
      <c r="O149" s="55">
        <f t="shared" si="7"/>
        <v>0.316045150275075</v>
      </c>
      <c r="P149" s="55">
        <f t="shared" si="8"/>
        <v>0.518957153310388</v>
      </c>
    </row>
    <row r="150" spans="1:16">
      <c r="A150" s="45" t="s">
        <v>380</v>
      </c>
      <c r="B150" s="45"/>
      <c r="C150" s="45"/>
      <c r="D150" s="46">
        <f t="shared" ref="D150:G150" si="23">D125+D100+D75+D50+D25</f>
        <v>63.04</v>
      </c>
      <c r="E150" s="46">
        <f t="shared" si="23"/>
        <v>53.12</v>
      </c>
      <c r="F150" s="46">
        <f t="shared" si="23"/>
        <v>184.34</v>
      </c>
      <c r="G150" s="46">
        <f t="shared" si="23"/>
        <v>1479.24</v>
      </c>
      <c r="H150" s="37"/>
      <c r="I150" s="54">
        <f t="shared" si="2"/>
        <v>1.2608</v>
      </c>
      <c r="J150" s="54">
        <f t="shared" si="3"/>
        <v>0.885333333333333</v>
      </c>
      <c r="K150" s="54">
        <f t="shared" si="4"/>
        <v>0.9217</v>
      </c>
      <c r="L150" s="54">
        <f t="shared" si="5"/>
        <v>0.960545454545455</v>
      </c>
      <c r="M150" s="37"/>
      <c r="N150" s="55">
        <f t="shared" si="6"/>
        <v>0.170465914929288</v>
      </c>
      <c r="O150" s="55">
        <f t="shared" si="7"/>
        <v>0.323192990995376</v>
      </c>
      <c r="P150" s="55">
        <f t="shared" si="8"/>
        <v>0.498472188421081</v>
      </c>
    </row>
    <row r="151" spans="1:16">
      <c r="A151" s="45" t="s">
        <v>381</v>
      </c>
      <c r="B151" s="45"/>
      <c r="C151" s="45"/>
      <c r="D151" s="46">
        <f t="shared" ref="D151:G151" si="24">D126+D101+D76+D51+D26</f>
        <v>66.87</v>
      </c>
      <c r="E151" s="46">
        <f t="shared" si="24"/>
        <v>54.67</v>
      </c>
      <c r="F151" s="46">
        <f t="shared" si="24"/>
        <v>207.04</v>
      </c>
      <c r="G151" s="46">
        <f t="shared" si="24"/>
        <v>1597.96</v>
      </c>
      <c r="H151" s="37"/>
      <c r="I151" s="54">
        <f t="shared" si="2"/>
        <v>1.3374</v>
      </c>
      <c r="J151" s="54">
        <f t="shared" si="3"/>
        <v>0.911166666666667</v>
      </c>
      <c r="K151" s="54">
        <f t="shared" si="4"/>
        <v>1.0352</v>
      </c>
      <c r="L151" s="54">
        <f t="shared" si="5"/>
        <v>1.03763636363636</v>
      </c>
      <c r="M151" s="37"/>
      <c r="N151" s="55">
        <f t="shared" si="6"/>
        <v>0.167388420235801</v>
      </c>
      <c r="O151" s="55">
        <f t="shared" si="7"/>
        <v>0.307911336954617</v>
      </c>
      <c r="P151" s="55">
        <f t="shared" si="8"/>
        <v>0.518260782497684</v>
      </c>
    </row>
    <row r="152" spans="1:16">
      <c r="A152" s="45" t="s">
        <v>382</v>
      </c>
      <c r="B152" s="45"/>
      <c r="C152" s="45"/>
      <c r="D152" s="46">
        <f t="shared" ref="D152:G152" si="25">D127+D102+D77+D52+D27</f>
        <v>66.74</v>
      </c>
      <c r="E152" s="46">
        <f t="shared" si="25"/>
        <v>54.6</v>
      </c>
      <c r="F152" s="46">
        <f t="shared" si="25"/>
        <v>190.24</v>
      </c>
      <c r="G152" s="46">
        <f t="shared" si="25"/>
        <v>1527.86</v>
      </c>
      <c r="H152" s="37"/>
      <c r="I152" s="54">
        <f t="shared" si="2"/>
        <v>1.3348</v>
      </c>
      <c r="J152" s="54">
        <f t="shared" si="3"/>
        <v>0.91</v>
      </c>
      <c r="K152" s="54">
        <f t="shared" si="4"/>
        <v>0.9512</v>
      </c>
      <c r="L152" s="54">
        <f t="shared" si="5"/>
        <v>0.992116883116883</v>
      </c>
      <c r="M152" s="37"/>
      <c r="N152" s="55">
        <f t="shared" si="6"/>
        <v>0.174728050999437</v>
      </c>
      <c r="O152" s="55">
        <f t="shared" si="7"/>
        <v>0.321626327019491</v>
      </c>
      <c r="P152" s="55">
        <f t="shared" si="8"/>
        <v>0.498056104616915</v>
      </c>
    </row>
    <row r="153" spans="1:16">
      <c r="A153" s="45" t="s">
        <v>383</v>
      </c>
      <c r="B153" s="45"/>
      <c r="C153" s="45"/>
      <c r="D153" s="46">
        <f t="shared" ref="D153:G153" si="26">D128+D103+D78+D53+D28</f>
        <v>57.33</v>
      </c>
      <c r="E153" s="46">
        <f t="shared" si="26"/>
        <v>52.64</v>
      </c>
      <c r="F153" s="46">
        <f t="shared" si="26"/>
        <v>186.47</v>
      </c>
      <c r="G153" s="46">
        <f t="shared" si="26"/>
        <v>1464.83</v>
      </c>
      <c r="H153" s="37"/>
      <c r="I153" s="54">
        <f t="shared" si="2"/>
        <v>1.1466</v>
      </c>
      <c r="J153" s="54">
        <f t="shared" si="3"/>
        <v>0.877333333333333</v>
      </c>
      <c r="K153" s="54">
        <f t="shared" si="4"/>
        <v>0.93235</v>
      </c>
      <c r="L153" s="54">
        <f t="shared" si="5"/>
        <v>0.951188311688312</v>
      </c>
      <c r="M153" s="37"/>
      <c r="N153" s="55">
        <f t="shared" si="6"/>
        <v>0.1565505894882</v>
      </c>
      <c r="O153" s="55">
        <f t="shared" si="7"/>
        <v>0.323423195865732</v>
      </c>
      <c r="P153" s="55">
        <f t="shared" si="8"/>
        <v>0.509192192950718</v>
      </c>
    </row>
    <row r="154" spans="1:16">
      <c r="A154" s="45" t="s">
        <v>384</v>
      </c>
      <c r="B154" s="45"/>
      <c r="C154" s="45"/>
      <c r="D154" s="46">
        <f>AVERAGE(D134:D153)</f>
        <v>63.1805</v>
      </c>
      <c r="E154" s="46">
        <f t="shared" ref="E154:G154" si="27">AVERAGE(E134:E153)</f>
        <v>53.2935</v>
      </c>
      <c r="F154" s="46">
        <f t="shared" si="27"/>
        <v>194.04</v>
      </c>
      <c r="G154" s="46">
        <f t="shared" si="27"/>
        <v>1521.7835</v>
      </c>
      <c r="H154" s="37"/>
      <c r="I154" s="54">
        <f t="shared" si="2"/>
        <v>1.26361</v>
      </c>
      <c r="J154" s="54">
        <f t="shared" si="3"/>
        <v>0.888225</v>
      </c>
      <c r="K154" s="54">
        <f t="shared" si="4"/>
        <v>0.9702</v>
      </c>
      <c r="L154" s="54">
        <f t="shared" si="5"/>
        <v>0.988171103896104</v>
      </c>
      <c r="M154" s="37"/>
      <c r="N154" s="55">
        <f t="shared" si="6"/>
        <v>0.166069615027368</v>
      </c>
      <c r="O154" s="55">
        <f t="shared" si="7"/>
        <v>0.315183795855324</v>
      </c>
      <c r="P154" s="55">
        <f t="shared" si="8"/>
        <v>0.510033128891199</v>
      </c>
    </row>
  </sheetData>
  <mergeCells count="165">
    <mergeCell ref="O1:P1"/>
    <mergeCell ref="A2:P2"/>
    <mergeCell ref="A4:C4"/>
    <mergeCell ref="A6:P6"/>
    <mergeCell ref="D7:F7"/>
    <mergeCell ref="I7:L7"/>
    <mergeCell ref="N7:P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P31"/>
    <mergeCell ref="D32:F32"/>
    <mergeCell ref="I32:L32"/>
    <mergeCell ref="N32:P32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6:P56"/>
    <mergeCell ref="D57:F57"/>
    <mergeCell ref="I57:L57"/>
    <mergeCell ref="N57:P57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1:P81"/>
    <mergeCell ref="D82:F82"/>
    <mergeCell ref="I82:L82"/>
    <mergeCell ref="N82:P82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6:P106"/>
    <mergeCell ref="D107:F107"/>
    <mergeCell ref="I107:L107"/>
    <mergeCell ref="N107:P107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1:P131"/>
    <mergeCell ref="D132:F132"/>
    <mergeCell ref="I132:L132"/>
    <mergeCell ref="N132:P132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G7:G8"/>
    <mergeCell ref="G32:G33"/>
    <mergeCell ref="G57:G58"/>
    <mergeCell ref="G82:G83"/>
    <mergeCell ref="G107:G108"/>
    <mergeCell ref="G132:G133"/>
    <mergeCell ref="A132:C133"/>
    <mergeCell ref="A107:C108"/>
    <mergeCell ref="A82:C83"/>
    <mergeCell ref="A57:C58"/>
    <mergeCell ref="A7:C8"/>
    <mergeCell ref="A32:C33"/>
  </mergeCells>
  <printOptions horizontalCentered="1" verticalCentered="1"/>
  <pageMargins left="0.25" right="0.25" top="0.75" bottom="0.75" header="0.3" footer="0.3"/>
  <pageSetup paperSize="9" firstPageNumber="0" orientation="landscape" useFirstPageNumber="1"/>
  <headerFooter/>
  <rowBreaks count="1" manualBreakCount="1">
    <brk id="79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6"/>
  <sheetViews>
    <sheetView workbookViewId="0">
      <selection activeCell="A1" sqref="A1"/>
    </sheetView>
  </sheetViews>
  <sheetFormatPr defaultColWidth="9" defaultRowHeight="12.75"/>
  <cols>
    <col min="1" max="1" width="11.3333333333333" style="26" customWidth="1"/>
    <col min="2" max="2" width="28" style="27" customWidth="1"/>
    <col min="3" max="3" width="11.3333333333333" style="26" customWidth="1"/>
    <col min="4" max="15" width="11.3333333333333" style="28" customWidth="1"/>
    <col min="16" max="1025" width="11.3333333333333" style="26" customWidth="1"/>
  </cols>
  <sheetData>
    <row r="1" spans="1:15">
      <c r="A1" s="29" t="s">
        <v>386</v>
      </c>
      <c r="B1" s="30"/>
      <c r="C1" s="29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ht="25.5" spans="1:15">
      <c r="A2" s="29" t="s">
        <v>387</v>
      </c>
      <c r="B2" s="30" t="s">
        <v>359</v>
      </c>
      <c r="C2" s="29" t="s">
        <v>336</v>
      </c>
      <c r="D2" s="31" t="s">
        <v>161</v>
      </c>
      <c r="E2" s="31"/>
      <c r="F2" s="31"/>
      <c r="G2" s="31" t="s">
        <v>360</v>
      </c>
      <c r="H2" s="31" t="s">
        <v>163</v>
      </c>
      <c r="I2" s="31"/>
      <c r="J2" s="31"/>
      <c r="K2" s="31"/>
      <c r="L2" s="31" t="s">
        <v>164</v>
      </c>
      <c r="M2" s="31"/>
      <c r="N2" s="31"/>
      <c r="O2" s="31"/>
    </row>
    <row r="3" spans="1:15">
      <c r="A3" s="29"/>
      <c r="B3" s="30"/>
      <c r="C3" s="29"/>
      <c r="D3" s="31" t="s">
        <v>165</v>
      </c>
      <c r="E3" s="31" t="s">
        <v>166</v>
      </c>
      <c r="F3" s="31" t="s">
        <v>167</v>
      </c>
      <c r="G3" s="31"/>
      <c r="H3" s="31" t="s">
        <v>388</v>
      </c>
      <c r="I3" s="31" t="s">
        <v>170</v>
      </c>
      <c r="J3" s="31" t="s">
        <v>389</v>
      </c>
      <c r="K3" s="31" t="s">
        <v>343</v>
      </c>
      <c r="L3" s="31" t="s">
        <v>390</v>
      </c>
      <c r="M3" s="31" t="s">
        <v>391</v>
      </c>
      <c r="N3" s="31" t="s">
        <v>175</v>
      </c>
      <c r="O3" s="31" t="s">
        <v>177</v>
      </c>
    </row>
    <row r="4" spans="1:15">
      <c r="A4" s="29" t="s">
        <v>392</v>
      </c>
      <c r="B4" s="30"/>
      <c r="C4" s="29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ht="25.5" spans="1:15">
      <c r="A5" s="29" t="s">
        <v>393</v>
      </c>
      <c r="B5" s="30" t="s">
        <v>394</v>
      </c>
      <c r="C5" s="29">
        <v>250</v>
      </c>
      <c r="D5" s="31">
        <v>9.911</v>
      </c>
      <c r="E5" s="31">
        <v>11.999</v>
      </c>
      <c r="F5" s="31">
        <v>44.938</v>
      </c>
      <c r="G5" s="31">
        <v>328.102</v>
      </c>
      <c r="H5" s="31">
        <v>0.259</v>
      </c>
      <c r="I5" s="31">
        <v>0.714</v>
      </c>
      <c r="J5" s="31">
        <v>43.9</v>
      </c>
      <c r="K5" s="31">
        <v>0.652</v>
      </c>
      <c r="L5" s="31">
        <v>176.36</v>
      </c>
      <c r="M5" s="31">
        <v>280.998</v>
      </c>
      <c r="N5" s="31">
        <v>32.015</v>
      </c>
      <c r="O5" s="31">
        <v>2.064</v>
      </c>
    </row>
    <row r="6" ht="38.25" spans="1:15">
      <c r="A6" s="29" t="s">
        <v>395</v>
      </c>
      <c r="B6" s="30" t="s">
        <v>396</v>
      </c>
      <c r="C6" s="29">
        <v>24</v>
      </c>
      <c r="D6" s="31">
        <v>7.068</v>
      </c>
      <c r="E6" s="31">
        <v>6.08</v>
      </c>
      <c r="F6" s="31"/>
      <c r="G6" s="31">
        <v>82.84</v>
      </c>
      <c r="H6" s="31">
        <v>0.023</v>
      </c>
      <c r="I6" s="31"/>
      <c r="J6" s="31"/>
      <c r="K6" s="31">
        <v>0.152</v>
      </c>
      <c r="L6" s="31">
        <v>3.42</v>
      </c>
      <c r="M6" s="31">
        <v>71.44</v>
      </c>
      <c r="N6" s="31">
        <v>8.36</v>
      </c>
      <c r="O6" s="31">
        <v>1.026</v>
      </c>
    </row>
    <row r="7" ht="38.25" spans="1:15">
      <c r="A7" s="29" t="s">
        <v>395</v>
      </c>
      <c r="B7" s="30" t="s">
        <v>397</v>
      </c>
      <c r="C7" s="29">
        <v>36</v>
      </c>
      <c r="D7" s="31">
        <v>2.844</v>
      </c>
      <c r="E7" s="31">
        <v>0.36</v>
      </c>
      <c r="F7" s="31">
        <v>17.388</v>
      </c>
      <c r="G7" s="31">
        <v>84.6</v>
      </c>
      <c r="H7" s="31">
        <v>0.058</v>
      </c>
      <c r="I7" s="31"/>
      <c r="J7" s="31"/>
      <c r="K7" s="31">
        <v>0.468</v>
      </c>
      <c r="L7" s="31">
        <v>8.28</v>
      </c>
      <c r="M7" s="31">
        <v>31.32</v>
      </c>
      <c r="N7" s="31">
        <v>11.88</v>
      </c>
      <c r="O7" s="31">
        <v>0.72</v>
      </c>
    </row>
    <row r="8" spans="1:15">
      <c r="A8" s="29" t="s">
        <v>398</v>
      </c>
      <c r="B8" s="30" t="s">
        <v>399</v>
      </c>
      <c r="C8" s="29">
        <v>15</v>
      </c>
      <c r="D8" s="31">
        <v>3.9</v>
      </c>
      <c r="E8" s="31">
        <v>3.915</v>
      </c>
      <c r="F8" s="31"/>
      <c r="G8" s="31">
        <v>51.6</v>
      </c>
      <c r="H8" s="31">
        <v>0.005</v>
      </c>
      <c r="I8" s="31">
        <v>0.12</v>
      </c>
      <c r="J8" s="31">
        <v>34.5</v>
      </c>
      <c r="K8" s="31">
        <v>0.075</v>
      </c>
      <c r="L8" s="31">
        <v>150</v>
      </c>
      <c r="M8" s="31">
        <v>96</v>
      </c>
      <c r="N8" s="31">
        <v>6.75</v>
      </c>
      <c r="O8" s="31">
        <v>0.15</v>
      </c>
    </row>
    <row r="9" ht="25.5" spans="1:15">
      <c r="A9" s="29" t="s">
        <v>400</v>
      </c>
      <c r="B9" s="30" t="s">
        <v>401</v>
      </c>
      <c r="C9" s="29">
        <v>200</v>
      </c>
      <c r="D9" s="31">
        <v>3.9</v>
      </c>
      <c r="E9" s="31">
        <v>3</v>
      </c>
      <c r="F9" s="31">
        <v>15.28</v>
      </c>
      <c r="G9" s="31">
        <v>99.9</v>
      </c>
      <c r="H9" s="31">
        <v>0.023</v>
      </c>
      <c r="I9" s="31">
        <v>0.784</v>
      </c>
      <c r="J9" s="31">
        <v>10</v>
      </c>
      <c r="K9" s="31"/>
      <c r="L9" s="31">
        <v>124.766</v>
      </c>
      <c r="M9" s="31">
        <v>90</v>
      </c>
      <c r="N9" s="31">
        <v>14</v>
      </c>
      <c r="O9" s="31">
        <v>0.134</v>
      </c>
    </row>
    <row r="10" spans="1:15">
      <c r="A10" s="29"/>
      <c r="B10" s="30" t="s">
        <v>402</v>
      </c>
      <c r="C10" s="29">
        <v>60</v>
      </c>
      <c r="D10" s="31">
        <v>4.5</v>
      </c>
      <c r="E10" s="31">
        <v>1.74</v>
      </c>
      <c r="F10" s="31">
        <v>30.84</v>
      </c>
      <c r="G10" s="31">
        <v>157.02</v>
      </c>
      <c r="H10" s="31">
        <v>0.066</v>
      </c>
      <c r="I10" s="31"/>
      <c r="J10" s="31"/>
      <c r="K10" s="31">
        <v>1.02</v>
      </c>
      <c r="L10" s="31">
        <v>11.4</v>
      </c>
      <c r="M10" s="31">
        <v>39</v>
      </c>
      <c r="N10" s="31">
        <v>7.8</v>
      </c>
      <c r="O10" s="31">
        <v>0.72</v>
      </c>
    </row>
    <row r="11" spans="1:15">
      <c r="A11" s="29" t="s">
        <v>403</v>
      </c>
      <c r="B11" s="30"/>
      <c r="C11" s="29"/>
      <c r="D11" s="31">
        <v>32.123</v>
      </c>
      <c r="E11" s="31">
        <v>27.094</v>
      </c>
      <c r="F11" s="31">
        <v>108.446</v>
      </c>
      <c r="G11" s="31">
        <v>804.062</v>
      </c>
      <c r="H11" s="31">
        <v>0.433</v>
      </c>
      <c r="I11" s="31">
        <v>1.618</v>
      </c>
      <c r="J11" s="31">
        <v>88.4</v>
      </c>
      <c r="K11" s="31">
        <v>2.367</v>
      </c>
      <c r="L11" s="31">
        <v>474.226</v>
      </c>
      <c r="M11" s="31">
        <v>608.758</v>
      </c>
      <c r="N11" s="31">
        <v>80.805</v>
      </c>
      <c r="O11" s="31">
        <v>4.814</v>
      </c>
    </row>
    <row r="12" spans="1:15">
      <c r="A12" s="29" t="s">
        <v>59</v>
      </c>
      <c r="B12" s="30"/>
      <c r="C12" s="29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>
      <c r="A13" s="29" t="s">
        <v>404</v>
      </c>
      <c r="B13" s="30" t="s">
        <v>64</v>
      </c>
      <c r="C13" s="29">
        <v>100</v>
      </c>
      <c r="D13" s="31">
        <v>1.287</v>
      </c>
      <c r="E13" s="31">
        <v>10.167</v>
      </c>
      <c r="F13" s="31">
        <v>7.508</v>
      </c>
      <c r="G13" s="31">
        <v>127.66</v>
      </c>
      <c r="H13" s="31">
        <v>0.051</v>
      </c>
      <c r="I13" s="31">
        <v>9.6</v>
      </c>
      <c r="J13" s="31">
        <v>241.6</v>
      </c>
      <c r="K13" s="31">
        <v>4.547</v>
      </c>
      <c r="L13" s="31">
        <v>23</v>
      </c>
      <c r="M13" s="31">
        <v>42.39</v>
      </c>
      <c r="N13" s="31">
        <v>19.5</v>
      </c>
      <c r="O13" s="31">
        <v>0.804</v>
      </c>
    </row>
    <row r="14" ht="38.25" spans="1:15">
      <c r="A14" s="29" t="s">
        <v>405</v>
      </c>
      <c r="B14" s="30" t="s">
        <v>406</v>
      </c>
      <c r="C14" s="29">
        <v>230</v>
      </c>
      <c r="D14" s="31">
        <v>2.835</v>
      </c>
      <c r="E14" s="31">
        <v>6.856</v>
      </c>
      <c r="F14" s="31">
        <v>9.109</v>
      </c>
      <c r="G14" s="31">
        <v>112.095</v>
      </c>
      <c r="H14" s="31">
        <v>0.066</v>
      </c>
      <c r="I14" s="31">
        <v>28.251</v>
      </c>
      <c r="J14" s="31">
        <v>258.16</v>
      </c>
      <c r="K14" s="31">
        <v>2.401</v>
      </c>
      <c r="L14" s="31">
        <v>48.452</v>
      </c>
      <c r="M14" s="31">
        <v>52.165</v>
      </c>
      <c r="N14" s="31">
        <v>22.34</v>
      </c>
      <c r="O14" s="31">
        <v>0.834</v>
      </c>
    </row>
    <row r="15" ht="25.5" spans="1:15">
      <c r="A15" s="29" t="s">
        <v>407</v>
      </c>
      <c r="B15" s="30" t="s">
        <v>408</v>
      </c>
      <c r="C15" s="29">
        <v>90</v>
      </c>
      <c r="D15" s="31">
        <v>15.482</v>
      </c>
      <c r="E15" s="31">
        <v>12.923</v>
      </c>
      <c r="F15" s="31">
        <v>13.32</v>
      </c>
      <c r="G15" s="31">
        <v>231.929</v>
      </c>
      <c r="H15" s="31">
        <v>0.194</v>
      </c>
      <c r="I15" s="31"/>
      <c r="J15" s="31"/>
      <c r="K15" s="31">
        <v>1.978</v>
      </c>
      <c r="L15" s="31">
        <v>12.35</v>
      </c>
      <c r="M15" s="31">
        <v>155.99</v>
      </c>
      <c r="N15" s="31">
        <v>25.7</v>
      </c>
      <c r="O15" s="31">
        <v>2.384</v>
      </c>
    </row>
    <row r="16" spans="1:15">
      <c r="A16" s="29" t="s">
        <v>409</v>
      </c>
      <c r="B16" s="30" t="s">
        <v>410</v>
      </c>
      <c r="C16" s="29">
        <v>30</v>
      </c>
      <c r="D16" s="31">
        <v>0.424</v>
      </c>
      <c r="E16" s="31">
        <v>1.226</v>
      </c>
      <c r="F16" s="31">
        <v>1.686</v>
      </c>
      <c r="G16" s="31">
        <v>19.64</v>
      </c>
      <c r="H16" s="31">
        <v>0.018</v>
      </c>
      <c r="I16" s="31">
        <v>0.032</v>
      </c>
      <c r="J16" s="31">
        <v>8</v>
      </c>
      <c r="K16" s="31">
        <v>0.054</v>
      </c>
      <c r="L16" s="31">
        <v>7.4</v>
      </c>
      <c r="M16" s="31">
        <v>6.6</v>
      </c>
      <c r="N16" s="31">
        <v>1.04</v>
      </c>
      <c r="O16" s="31">
        <v>0.04</v>
      </c>
    </row>
    <row r="17" ht="25.5" spans="1:15">
      <c r="A17" s="29" t="s">
        <v>411</v>
      </c>
      <c r="B17" s="30" t="s">
        <v>106</v>
      </c>
      <c r="C17" s="29">
        <v>180</v>
      </c>
      <c r="D17" s="31">
        <v>7.072</v>
      </c>
      <c r="E17" s="31">
        <v>3.732</v>
      </c>
      <c r="F17" s="31">
        <v>45.172</v>
      </c>
      <c r="G17" s="31">
        <v>242.756</v>
      </c>
      <c r="H17" s="31">
        <v>0.109</v>
      </c>
      <c r="I17" s="31"/>
      <c r="J17" s="31">
        <v>16</v>
      </c>
      <c r="K17" s="31">
        <v>1</v>
      </c>
      <c r="L17" s="31">
        <v>14.445</v>
      </c>
      <c r="M17" s="31">
        <v>57.15</v>
      </c>
      <c r="N17" s="31">
        <v>10.319</v>
      </c>
      <c r="O17" s="31">
        <v>1.042</v>
      </c>
    </row>
    <row r="18" ht="25.5" spans="1:15">
      <c r="A18" s="29" t="s">
        <v>412</v>
      </c>
      <c r="B18" s="30" t="s">
        <v>413</v>
      </c>
      <c r="C18" s="29">
        <v>200</v>
      </c>
      <c r="D18" s="31">
        <v>0.78</v>
      </c>
      <c r="E18" s="31">
        <v>0.06</v>
      </c>
      <c r="F18" s="31">
        <v>20.12</v>
      </c>
      <c r="G18" s="31">
        <v>85.3</v>
      </c>
      <c r="H18" s="31">
        <v>0.02</v>
      </c>
      <c r="I18" s="31">
        <v>0.8</v>
      </c>
      <c r="J18" s="31"/>
      <c r="K18" s="31">
        <v>1.1</v>
      </c>
      <c r="L18" s="31">
        <v>32</v>
      </c>
      <c r="M18" s="31">
        <v>29.2</v>
      </c>
      <c r="N18" s="31">
        <v>21</v>
      </c>
      <c r="O18" s="31">
        <v>0.67</v>
      </c>
    </row>
    <row r="19" spans="1:15">
      <c r="A19" s="29"/>
      <c r="B19" s="30" t="s">
        <v>52</v>
      </c>
      <c r="C19" s="29">
        <v>40</v>
      </c>
      <c r="D19" s="31">
        <v>3.16</v>
      </c>
      <c r="E19" s="31">
        <v>0.4</v>
      </c>
      <c r="F19" s="31">
        <v>19.32</v>
      </c>
      <c r="G19" s="31">
        <v>94</v>
      </c>
      <c r="H19" s="31">
        <v>0.064</v>
      </c>
      <c r="I19" s="31"/>
      <c r="J19" s="31"/>
      <c r="K19" s="31">
        <v>0.52</v>
      </c>
      <c r="L19" s="31">
        <v>9.2</v>
      </c>
      <c r="M19" s="31">
        <v>34.8</v>
      </c>
      <c r="N19" s="31">
        <v>13.2</v>
      </c>
      <c r="O19" s="31">
        <v>0.8</v>
      </c>
    </row>
    <row r="20" spans="1:15">
      <c r="A20" s="29">
        <v>0</v>
      </c>
      <c r="B20" s="30" t="s">
        <v>414</v>
      </c>
      <c r="C20" s="29">
        <v>50</v>
      </c>
      <c r="D20" s="31">
        <v>3.3</v>
      </c>
      <c r="E20" s="31">
        <v>0.6</v>
      </c>
      <c r="F20" s="31">
        <v>19.82</v>
      </c>
      <c r="G20" s="31">
        <v>99</v>
      </c>
      <c r="H20" s="31">
        <v>0.085</v>
      </c>
      <c r="I20" s="31"/>
      <c r="J20" s="31"/>
      <c r="K20" s="31">
        <v>0.5</v>
      </c>
      <c r="L20" s="31">
        <v>14.5</v>
      </c>
      <c r="M20" s="31">
        <v>75</v>
      </c>
      <c r="N20" s="31">
        <v>23.5</v>
      </c>
      <c r="O20" s="31">
        <v>1.95</v>
      </c>
    </row>
    <row r="21" spans="1:15">
      <c r="A21" s="29" t="s">
        <v>196</v>
      </c>
      <c r="B21" s="30"/>
      <c r="C21" s="29"/>
      <c r="D21" s="31">
        <v>34.34</v>
      </c>
      <c r="E21" s="31">
        <v>35.964</v>
      </c>
      <c r="F21" s="31">
        <v>136.055</v>
      </c>
      <c r="G21" s="31">
        <v>1012.38</v>
      </c>
      <c r="H21" s="31">
        <v>0.607</v>
      </c>
      <c r="I21" s="31">
        <v>38.683</v>
      </c>
      <c r="J21" s="31">
        <v>523.76</v>
      </c>
      <c r="K21" s="31">
        <v>12.1</v>
      </c>
      <c r="L21" s="31">
        <v>161.347</v>
      </c>
      <c r="M21" s="31">
        <v>453.295</v>
      </c>
      <c r="N21" s="31">
        <v>136.599</v>
      </c>
      <c r="O21" s="31">
        <v>8.525</v>
      </c>
    </row>
    <row r="22" spans="1:15">
      <c r="A22" s="29" t="s">
        <v>123</v>
      </c>
      <c r="B22" s="30"/>
      <c r="C22" s="29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>
      <c r="A23" s="29"/>
      <c r="B23" s="30" t="s">
        <v>125</v>
      </c>
      <c r="C23" s="29">
        <v>15</v>
      </c>
      <c r="D23" s="31">
        <v>1.125</v>
      </c>
      <c r="E23" s="31">
        <v>1.47</v>
      </c>
      <c r="F23" s="31">
        <v>11.16</v>
      </c>
      <c r="G23" s="31">
        <v>62.55</v>
      </c>
      <c r="H23" s="31">
        <v>0.012</v>
      </c>
      <c r="I23" s="31"/>
      <c r="J23" s="31">
        <v>1.5</v>
      </c>
      <c r="K23" s="31"/>
      <c r="L23" s="31">
        <v>4.35</v>
      </c>
      <c r="M23" s="31">
        <v>13.5</v>
      </c>
      <c r="N23" s="31">
        <v>3</v>
      </c>
      <c r="O23" s="31">
        <v>0.315</v>
      </c>
    </row>
    <row r="24" spans="1:15">
      <c r="A24" s="29">
        <v>386</v>
      </c>
      <c r="B24" s="30" t="s">
        <v>415</v>
      </c>
      <c r="C24" s="29">
        <v>200</v>
      </c>
      <c r="D24" s="31">
        <v>8.2</v>
      </c>
      <c r="E24" s="31">
        <v>3</v>
      </c>
      <c r="F24" s="31">
        <v>11.8</v>
      </c>
      <c r="G24" s="31">
        <v>114</v>
      </c>
      <c r="H24" s="31"/>
      <c r="I24" s="31">
        <v>1.2</v>
      </c>
      <c r="J24" s="31">
        <v>20</v>
      </c>
      <c r="K24" s="31"/>
      <c r="L24" s="31">
        <v>248</v>
      </c>
      <c r="M24" s="31">
        <v>190</v>
      </c>
      <c r="N24" s="31">
        <v>30</v>
      </c>
      <c r="O24" s="31">
        <v>0.2</v>
      </c>
    </row>
    <row r="25" spans="1:15">
      <c r="A25" s="29"/>
      <c r="B25" s="30" t="s">
        <v>416</v>
      </c>
      <c r="C25" s="29">
        <v>250</v>
      </c>
      <c r="D25" s="31">
        <v>1</v>
      </c>
      <c r="E25" s="31">
        <v>1</v>
      </c>
      <c r="F25" s="31">
        <v>24.5</v>
      </c>
      <c r="G25" s="31">
        <v>117.5</v>
      </c>
      <c r="H25" s="31">
        <v>0.075</v>
      </c>
      <c r="I25" s="31">
        <v>25</v>
      </c>
      <c r="J25" s="31">
        <v>12.5</v>
      </c>
      <c r="K25" s="31">
        <v>0.5</v>
      </c>
      <c r="L25" s="31">
        <v>40</v>
      </c>
      <c r="M25" s="31">
        <v>27.5</v>
      </c>
      <c r="N25" s="31">
        <v>22.5</v>
      </c>
      <c r="O25" s="31">
        <v>5.5</v>
      </c>
    </row>
    <row r="26" spans="1:15">
      <c r="A26" s="29" t="s">
        <v>198</v>
      </c>
      <c r="B26" s="30"/>
      <c r="C26" s="29"/>
      <c r="D26" s="31">
        <v>10.325</v>
      </c>
      <c r="E26" s="31">
        <v>5.47</v>
      </c>
      <c r="F26" s="31">
        <v>47.46</v>
      </c>
      <c r="G26" s="31">
        <v>294.05</v>
      </c>
      <c r="H26" s="31">
        <v>0.087</v>
      </c>
      <c r="I26" s="31">
        <v>26.2</v>
      </c>
      <c r="J26" s="31">
        <v>34</v>
      </c>
      <c r="K26" s="31">
        <v>0.5</v>
      </c>
      <c r="L26" s="31">
        <v>292.35</v>
      </c>
      <c r="M26" s="31">
        <v>231</v>
      </c>
      <c r="N26" s="31">
        <v>55.5</v>
      </c>
      <c r="O26" s="31">
        <v>6.015</v>
      </c>
    </row>
    <row r="27" spans="1:15">
      <c r="A27" s="29" t="s">
        <v>417</v>
      </c>
      <c r="B27" s="30"/>
      <c r="C27" s="29"/>
      <c r="D27" s="31">
        <v>76.788</v>
      </c>
      <c r="E27" s="31">
        <v>68.528</v>
      </c>
      <c r="F27" s="31">
        <v>291.961</v>
      </c>
      <c r="G27" s="31">
        <v>2110.492</v>
      </c>
      <c r="H27" s="31">
        <v>1.127</v>
      </c>
      <c r="I27" s="31">
        <v>66.501</v>
      </c>
      <c r="J27" s="31">
        <v>646.16</v>
      </c>
      <c r="K27" s="31">
        <v>14.967</v>
      </c>
      <c r="L27" s="31">
        <v>927.922</v>
      </c>
      <c r="M27" s="31">
        <v>1293.053</v>
      </c>
      <c r="N27" s="31">
        <v>272.904</v>
      </c>
      <c r="O27" s="31">
        <v>19.354</v>
      </c>
    </row>
    <row r="28" spans="1:15">
      <c r="A28" s="29" t="s">
        <v>418</v>
      </c>
      <c r="B28" s="30"/>
      <c r="C28" s="29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ht="25.5" spans="1:15">
      <c r="A29" s="29" t="s">
        <v>387</v>
      </c>
      <c r="B29" s="30" t="s">
        <v>359</v>
      </c>
      <c r="C29" s="29" t="s">
        <v>336</v>
      </c>
      <c r="D29" s="31" t="s">
        <v>161</v>
      </c>
      <c r="E29" s="31"/>
      <c r="F29" s="31"/>
      <c r="G29" s="31" t="s">
        <v>360</v>
      </c>
      <c r="H29" s="31" t="s">
        <v>163</v>
      </c>
      <c r="I29" s="31"/>
      <c r="J29" s="31"/>
      <c r="K29" s="31"/>
      <c r="L29" s="31" t="s">
        <v>164</v>
      </c>
      <c r="M29" s="31"/>
      <c r="N29" s="31"/>
      <c r="O29" s="31"/>
    </row>
    <row r="30" spans="1:15">
      <c r="A30" s="29"/>
      <c r="B30" s="30"/>
      <c r="C30" s="29"/>
      <c r="D30" s="31" t="s">
        <v>165</v>
      </c>
      <c r="E30" s="31" t="s">
        <v>166</v>
      </c>
      <c r="F30" s="31" t="s">
        <v>167</v>
      </c>
      <c r="G30" s="31"/>
      <c r="H30" s="31" t="s">
        <v>388</v>
      </c>
      <c r="I30" s="31" t="s">
        <v>170</v>
      </c>
      <c r="J30" s="31" t="s">
        <v>389</v>
      </c>
      <c r="K30" s="31" t="s">
        <v>343</v>
      </c>
      <c r="L30" s="31" t="s">
        <v>390</v>
      </c>
      <c r="M30" s="31" t="s">
        <v>391</v>
      </c>
      <c r="N30" s="31" t="s">
        <v>175</v>
      </c>
      <c r="O30" s="31" t="s">
        <v>177</v>
      </c>
    </row>
    <row r="31" spans="1:15">
      <c r="A31" s="29" t="s">
        <v>392</v>
      </c>
      <c r="B31" s="30"/>
      <c r="C31" s="29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ht="25.5" spans="1:15">
      <c r="A32" s="29" t="s">
        <v>419</v>
      </c>
      <c r="B32" s="30" t="s">
        <v>420</v>
      </c>
      <c r="C32" s="29">
        <v>40</v>
      </c>
      <c r="D32" s="31">
        <v>0.28</v>
      </c>
      <c r="E32" s="31">
        <v>0.04</v>
      </c>
      <c r="F32" s="31">
        <v>0.76</v>
      </c>
      <c r="G32" s="31">
        <v>4.4</v>
      </c>
      <c r="H32" s="31">
        <v>0.012</v>
      </c>
      <c r="I32" s="31">
        <v>2.8</v>
      </c>
      <c r="J32" s="31"/>
      <c r="K32" s="31">
        <v>0.04</v>
      </c>
      <c r="L32" s="31">
        <v>6.8</v>
      </c>
      <c r="M32" s="31">
        <v>12</v>
      </c>
      <c r="N32" s="31">
        <v>5.6</v>
      </c>
      <c r="O32" s="31">
        <v>0.2</v>
      </c>
    </row>
    <row r="33" spans="1:15">
      <c r="A33" s="29" t="s">
        <v>421</v>
      </c>
      <c r="B33" s="30" t="s">
        <v>422</v>
      </c>
      <c r="C33" s="29">
        <v>100</v>
      </c>
      <c r="D33" s="31">
        <v>16.54</v>
      </c>
      <c r="E33" s="31">
        <v>13.02</v>
      </c>
      <c r="F33" s="31">
        <v>3.738</v>
      </c>
      <c r="G33" s="31">
        <v>198.906</v>
      </c>
      <c r="H33" s="31">
        <v>0.08</v>
      </c>
      <c r="I33" s="31">
        <v>4.6</v>
      </c>
      <c r="J33" s="31"/>
      <c r="K33" s="31">
        <v>2.646</v>
      </c>
      <c r="L33" s="31">
        <v>12.17</v>
      </c>
      <c r="M33" s="31">
        <v>161.58</v>
      </c>
      <c r="N33" s="31">
        <v>23.1</v>
      </c>
      <c r="O33" s="31">
        <v>2.421</v>
      </c>
    </row>
    <row r="34" spans="1:15">
      <c r="A34" s="29" t="s">
        <v>423</v>
      </c>
      <c r="B34" s="30" t="s">
        <v>424</v>
      </c>
      <c r="C34" s="29">
        <v>180</v>
      </c>
      <c r="D34" s="31">
        <v>4.582</v>
      </c>
      <c r="E34" s="31">
        <v>3.55</v>
      </c>
      <c r="F34" s="31">
        <v>48.152</v>
      </c>
      <c r="G34" s="31">
        <v>242.886</v>
      </c>
      <c r="H34" s="31">
        <v>0.052</v>
      </c>
      <c r="I34" s="31"/>
      <c r="J34" s="31">
        <v>16</v>
      </c>
      <c r="K34" s="31">
        <v>0.3</v>
      </c>
      <c r="L34" s="31">
        <v>6.822</v>
      </c>
      <c r="M34" s="31">
        <v>98.835</v>
      </c>
      <c r="N34" s="31">
        <v>32.54</v>
      </c>
      <c r="O34" s="31">
        <v>0.663</v>
      </c>
    </row>
    <row r="35" spans="1:15">
      <c r="A35" s="29" t="s">
        <v>425</v>
      </c>
      <c r="B35" s="30" t="s">
        <v>426</v>
      </c>
      <c r="C35" s="29">
        <v>200</v>
      </c>
      <c r="D35" s="31">
        <v>3.88</v>
      </c>
      <c r="E35" s="31">
        <v>3.1</v>
      </c>
      <c r="F35" s="31">
        <v>15.188</v>
      </c>
      <c r="G35" s="31">
        <v>105.46</v>
      </c>
      <c r="H35" s="31">
        <v>0.024</v>
      </c>
      <c r="I35" s="31">
        <v>0.6</v>
      </c>
      <c r="J35" s="31">
        <v>10.12</v>
      </c>
      <c r="K35" s="31">
        <v>0.012</v>
      </c>
      <c r="L35" s="31">
        <v>125.12</v>
      </c>
      <c r="M35" s="31">
        <v>116.2</v>
      </c>
      <c r="N35" s="31">
        <v>31</v>
      </c>
      <c r="O35" s="31">
        <v>1.01</v>
      </c>
    </row>
    <row r="36" spans="1:15">
      <c r="A36" s="29"/>
      <c r="B36" s="30" t="s">
        <v>402</v>
      </c>
      <c r="C36" s="29">
        <v>60</v>
      </c>
      <c r="D36" s="31">
        <v>4.5</v>
      </c>
      <c r="E36" s="31">
        <v>1.74</v>
      </c>
      <c r="F36" s="31">
        <v>30.84</v>
      </c>
      <c r="G36" s="31">
        <v>157.02</v>
      </c>
      <c r="H36" s="31">
        <v>0.066</v>
      </c>
      <c r="I36" s="31"/>
      <c r="J36" s="31"/>
      <c r="K36" s="31">
        <v>1.02</v>
      </c>
      <c r="L36" s="31">
        <v>11.4</v>
      </c>
      <c r="M36" s="31">
        <v>39</v>
      </c>
      <c r="N36" s="31">
        <v>7.8</v>
      </c>
      <c r="O36" s="31">
        <v>0.72</v>
      </c>
    </row>
    <row r="37" spans="1:15">
      <c r="A37" s="29" t="s">
        <v>403</v>
      </c>
      <c r="B37" s="30"/>
      <c r="C37" s="29"/>
      <c r="D37" s="31">
        <v>29.782</v>
      </c>
      <c r="E37" s="31">
        <v>21.45</v>
      </c>
      <c r="F37" s="31">
        <v>98.678</v>
      </c>
      <c r="G37" s="31">
        <v>708.672</v>
      </c>
      <c r="H37" s="31">
        <v>0.235</v>
      </c>
      <c r="I37" s="31">
        <v>8</v>
      </c>
      <c r="J37" s="31">
        <v>26.12</v>
      </c>
      <c r="K37" s="31">
        <v>4.018</v>
      </c>
      <c r="L37" s="31">
        <v>162.312</v>
      </c>
      <c r="M37" s="31">
        <v>427.615</v>
      </c>
      <c r="N37" s="31">
        <v>100.04</v>
      </c>
      <c r="O37" s="31">
        <v>5.014</v>
      </c>
    </row>
    <row r="38" spans="1:15">
      <c r="A38" s="29" t="s">
        <v>59</v>
      </c>
      <c r="B38" s="30"/>
      <c r="C38" s="29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ht="25.5" spans="1:15">
      <c r="A39" s="29" t="s">
        <v>427</v>
      </c>
      <c r="B39" s="30" t="s">
        <v>428</v>
      </c>
      <c r="C39" s="29">
        <v>100</v>
      </c>
      <c r="D39" s="31">
        <v>1.305</v>
      </c>
      <c r="E39" s="31">
        <v>5.175</v>
      </c>
      <c r="F39" s="31">
        <v>11.598</v>
      </c>
      <c r="G39" s="31">
        <v>99.535</v>
      </c>
      <c r="H39" s="31">
        <v>0.033</v>
      </c>
      <c r="I39" s="31">
        <v>24.2</v>
      </c>
      <c r="J39" s="31">
        <v>301.25</v>
      </c>
      <c r="K39" s="31">
        <v>2.371</v>
      </c>
      <c r="L39" s="31">
        <v>34.8</v>
      </c>
      <c r="M39" s="31">
        <v>29.95</v>
      </c>
      <c r="N39" s="31">
        <v>16.45</v>
      </c>
      <c r="O39" s="31">
        <v>1.01</v>
      </c>
    </row>
    <row r="40" ht="38.25" spans="1:15">
      <c r="A40" s="29" t="s">
        <v>429</v>
      </c>
      <c r="B40" s="30" t="s">
        <v>430</v>
      </c>
      <c r="C40" s="29">
        <v>230</v>
      </c>
      <c r="D40" s="31">
        <v>6.088</v>
      </c>
      <c r="E40" s="31">
        <v>2.523</v>
      </c>
      <c r="F40" s="31">
        <v>17.851</v>
      </c>
      <c r="G40" s="31">
        <v>118.656</v>
      </c>
      <c r="H40" s="31">
        <v>0.215</v>
      </c>
      <c r="I40" s="31">
        <v>10.866</v>
      </c>
      <c r="J40" s="31">
        <v>235.42</v>
      </c>
      <c r="K40" s="31">
        <v>1.129</v>
      </c>
      <c r="L40" s="31">
        <v>39.558</v>
      </c>
      <c r="M40" s="31">
        <v>104.987</v>
      </c>
      <c r="N40" s="31">
        <v>36.26</v>
      </c>
      <c r="O40" s="31">
        <v>1.905</v>
      </c>
    </row>
    <row r="41" ht="25.5" spans="1:15">
      <c r="A41" s="29" t="s">
        <v>431</v>
      </c>
      <c r="B41" s="30" t="s">
        <v>432</v>
      </c>
      <c r="C41" s="29">
        <v>280</v>
      </c>
      <c r="D41" s="31">
        <v>30.526</v>
      </c>
      <c r="E41" s="31">
        <v>13.016</v>
      </c>
      <c r="F41" s="31">
        <v>29.102</v>
      </c>
      <c r="G41" s="31">
        <v>357.986</v>
      </c>
      <c r="H41" s="31">
        <v>0.328</v>
      </c>
      <c r="I41" s="31">
        <v>40.19</v>
      </c>
      <c r="J41" s="31">
        <v>50.8</v>
      </c>
      <c r="K41" s="31">
        <v>3.303</v>
      </c>
      <c r="L41" s="31">
        <v>45.445</v>
      </c>
      <c r="M41" s="31">
        <v>312.52</v>
      </c>
      <c r="N41" s="31">
        <v>67.963</v>
      </c>
      <c r="O41" s="31">
        <v>3.465</v>
      </c>
    </row>
    <row r="42" spans="1:15">
      <c r="A42" s="29" t="s">
        <v>433</v>
      </c>
      <c r="B42" s="30" t="s">
        <v>434</v>
      </c>
      <c r="C42" s="29">
        <v>200</v>
      </c>
      <c r="D42" s="31">
        <v>0.16</v>
      </c>
      <c r="E42" s="31">
        <v>0.12</v>
      </c>
      <c r="F42" s="31">
        <v>14.1</v>
      </c>
      <c r="G42" s="31">
        <v>58.7</v>
      </c>
      <c r="H42" s="31">
        <v>0.008</v>
      </c>
      <c r="I42" s="31">
        <v>2</v>
      </c>
      <c r="J42" s="31"/>
      <c r="K42" s="31">
        <v>0.16</v>
      </c>
      <c r="L42" s="31">
        <v>7.6</v>
      </c>
      <c r="M42" s="31">
        <v>6.4</v>
      </c>
      <c r="N42" s="31">
        <v>4.8</v>
      </c>
      <c r="O42" s="31">
        <v>0.95</v>
      </c>
    </row>
    <row r="43" spans="1:15">
      <c r="A43" s="29"/>
      <c r="B43" s="30" t="s">
        <v>52</v>
      </c>
      <c r="C43" s="29">
        <v>40</v>
      </c>
      <c r="D43" s="31">
        <v>3.16</v>
      </c>
      <c r="E43" s="31">
        <v>0.4</v>
      </c>
      <c r="F43" s="31">
        <v>19.32</v>
      </c>
      <c r="G43" s="31">
        <v>94</v>
      </c>
      <c r="H43" s="31">
        <v>0.064</v>
      </c>
      <c r="I43" s="31"/>
      <c r="J43" s="31"/>
      <c r="K43" s="31">
        <v>0.52</v>
      </c>
      <c r="L43" s="31">
        <v>9.2</v>
      </c>
      <c r="M43" s="31">
        <v>34.8</v>
      </c>
      <c r="N43" s="31">
        <v>13.2</v>
      </c>
      <c r="O43" s="31">
        <v>0.8</v>
      </c>
    </row>
    <row r="44" spans="1:15">
      <c r="A44" s="29">
        <v>0</v>
      </c>
      <c r="B44" s="30" t="s">
        <v>414</v>
      </c>
      <c r="C44" s="29">
        <v>50</v>
      </c>
      <c r="D44" s="31">
        <v>3.3</v>
      </c>
      <c r="E44" s="31">
        <v>0.6</v>
      </c>
      <c r="F44" s="31">
        <v>19.82</v>
      </c>
      <c r="G44" s="31">
        <v>99</v>
      </c>
      <c r="H44" s="31">
        <v>0.085</v>
      </c>
      <c r="I44" s="31"/>
      <c r="J44" s="31"/>
      <c r="K44" s="31">
        <v>0.5</v>
      </c>
      <c r="L44" s="31">
        <v>14.5</v>
      </c>
      <c r="M44" s="31">
        <v>75</v>
      </c>
      <c r="N44" s="31">
        <v>23.5</v>
      </c>
      <c r="O44" s="31">
        <v>1.95</v>
      </c>
    </row>
    <row r="45" spans="1:15">
      <c r="A45" s="29" t="s">
        <v>196</v>
      </c>
      <c r="B45" s="30"/>
      <c r="C45" s="29"/>
      <c r="D45" s="31">
        <v>44.539</v>
      </c>
      <c r="E45" s="31">
        <v>21.834</v>
      </c>
      <c r="F45" s="31">
        <v>111.791</v>
      </c>
      <c r="G45" s="31">
        <v>827.877</v>
      </c>
      <c r="H45" s="31">
        <v>0.733</v>
      </c>
      <c r="I45" s="31">
        <v>77.256</v>
      </c>
      <c r="J45" s="31">
        <v>587.47</v>
      </c>
      <c r="K45" s="31">
        <v>7.983</v>
      </c>
      <c r="L45" s="31">
        <v>151.103</v>
      </c>
      <c r="M45" s="31">
        <v>563.656</v>
      </c>
      <c r="N45" s="31">
        <v>162.173</v>
      </c>
      <c r="O45" s="31">
        <v>10.079</v>
      </c>
    </row>
    <row r="46" spans="1:15">
      <c r="A46" s="29" t="s">
        <v>123</v>
      </c>
      <c r="B46" s="30"/>
      <c r="C46" s="29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>
      <c r="A47" s="29">
        <v>0</v>
      </c>
      <c r="B47" s="30" t="s">
        <v>435</v>
      </c>
      <c r="C47" s="29">
        <v>15</v>
      </c>
      <c r="D47" s="31">
        <v>0.12</v>
      </c>
      <c r="E47" s="31">
        <v>0.015</v>
      </c>
      <c r="F47" s="31">
        <v>11.97</v>
      </c>
      <c r="G47" s="31">
        <v>48.9</v>
      </c>
      <c r="H47" s="31"/>
      <c r="I47" s="31"/>
      <c r="J47" s="31"/>
      <c r="K47" s="31"/>
      <c r="L47" s="31">
        <v>3.75</v>
      </c>
      <c r="M47" s="31">
        <v>1.8</v>
      </c>
      <c r="N47" s="31">
        <v>0.9</v>
      </c>
      <c r="O47" s="31">
        <v>0.21</v>
      </c>
    </row>
    <row r="48" spans="1:15">
      <c r="A48" s="29">
        <v>386</v>
      </c>
      <c r="B48" s="30" t="s">
        <v>415</v>
      </c>
      <c r="C48" s="29">
        <v>200</v>
      </c>
      <c r="D48" s="31">
        <v>8.2</v>
      </c>
      <c r="E48" s="31">
        <v>3</v>
      </c>
      <c r="F48" s="31">
        <v>11.8</v>
      </c>
      <c r="G48" s="31">
        <v>114</v>
      </c>
      <c r="H48" s="31"/>
      <c r="I48" s="31">
        <v>1.2</v>
      </c>
      <c r="J48" s="31">
        <v>20</v>
      </c>
      <c r="K48" s="31"/>
      <c r="L48" s="31">
        <v>248</v>
      </c>
      <c r="M48" s="31">
        <v>190</v>
      </c>
      <c r="N48" s="31">
        <v>30</v>
      </c>
      <c r="O48" s="31">
        <v>0.2</v>
      </c>
    </row>
    <row r="49" ht="25.5" spans="1:15">
      <c r="A49" s="29"/>
      <c r="B49" s="30" t="s">
        <v>436</v>
      </c>
      <c r="C49" s="29">
        <v>250</v>
      </c>
      <c r="D49" s="31">
        <v>2</v>
      </c>
      <c r="E49" s="31">
        <v>0.5</v>
      </c>
      <c r="F49" s="31">
        <v>18.75</v>
      </c>
      <c r="G49" s="31">
        <v>95</v>
      </c>
      <c r="H49" s="31">
        <v>0.15</v>
      </c>
      <c r="I49" s="31">
        <v>95</v>
      </c>
      <c r="J49" s="31"/>
      <c r="K49" s="31">
        <v>0.5</v>
      </c>
      <c r="L49" s="31">
        <v>87.5</v>
      </c>
      <c r="M49" s="31">
        <v>42.5</v>
      </c>
      <c r="N49" s="31">
        <v>27.5</v>
      </c>
      <c r="O49" s="31">
        <v>0.25</v>
      </c>
    </row>
    <row r="50" spans="1:15">
      <c r="A50" s="29" t="s">
        <v>198</v>
      </c>
      <c r="B50" s="30"/>
      <c r="C50" s="29"/>
      <c r="D50" s="31">
        <v>10.32</v>
      </c>
      <c r="E50" s="31">
        <v>3.515</v>
      </c>
      <c r="F50" s="31">
        <v>42.52</v>
      </c>
      <c r="G50" s="31">
        <v>257.9</v>
      </c>
      <c r="H50" s="31">
        <v>0.15</v>
      </c>
      <c r="I50" s="31">
        <v>96.2</v>
      </c>
      <c r="J50" s="31">
        <v>20</v>
      </c>
      <c r="K50" s="31">
        <v>0.5</v>
      </c>
      <c r="L50" s="31">
        <v>339.25</v>
      </c>
      <c r="M50" s="31">
        <v>234.3</v>
      </c>
      <c r="N50" s="31">
        <v>58.4</v>
      </c>
      <c r="O50" s="31">
        <v>0.66</v>
      </c>
    </row>
    <row r="51" spans="1:15">
      <c r="A51" s="29" t="s">
        <v>437</v>
      </c>
      <c r="B51" s="30"/>
      <c r="C51" s="29"/>
      <c r="D51" s="31">
        <v>84.641</v>
      </c>
      <c r="E51" s="31">
        <v>46.799</v>
      </c>
      <c r="F51" s="31">
        <v>252.989</v>
      </c>
      <c r="G51" s="31">
        <v>1794.449</v>
      </c>
      <c r="H51" s="31">
        <v>1.118</v>
      </c>
      <c r="I51" s="31">
        <v>181.456</v>
      </c>
      <c r="J51" s="31">
        <v>633.59</v>
      </c>
      <c r="K51" s="31">
        <v>12.501</v>
      </c>
      <c r="L51" s="31">
        <v>652.665</v>
      </c>
      <c r="M51" s="31">
        <v>1225.571</v>
      </c>
      <c r="N51" s="31">
        <v>320.612</v>
      </c>
      <c r="O51" s="31">
        <v>15.754</v>
      </c>
    </row>
    <row r="52" spans="1:15">
      <c r="A52" s="29" t="s">
        <v>438</v>
      </c>
      <c r="B52" s="30"/>
      <c r="C52" s="29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ht="25.5" spans="1:15">
      <c r="A53" s="29" t="s">
        <v>387</v>
      </c>
      <c r="B53" s="30" t="s">
        <v>359</v>
      </c>
      <c r="C53" s="29" t="s">
        <v>336</v>
      </c>
      <c r="D53" s="31" t="s">
        <v>161</v>
      </c>
      <c r="E53" s="31"/>
      <c r="F53" s="31"/>
      <c r="G53" s="31" t="s">
        <v>360</v>
      </c>
      <c r="H53" s="31" t="s">
        <v>163</v>
      </c>
      <c r="I53" s="31"/>
      <c r="J53" s="31"/>
      <c r="K53" s="31"/>
      <c r="L53" s="31" t="s">
        <v>164</v>
      </c>
      <c r="M53" s="31"/>
      <c r="N53" s="31"/>
      <c r="O53" s="31"/>
    </row>
    <row r="54" spans="1:15">
      <c r="A54" s="29"/>
      <c r="B54" s="30"/>
      <c r="C54" s="29"/>
      <c r="D54" s="31" t="s">
        <v>165</v>
      </c>
      <c r="E54" s="31" t="s">
        <v>166</v>
      </c>
      <c r="F54" s="31" t="s">
        <v>167</v>
      </c>
      <c r="G54" s="31"/>
      <c r="H54" s="31" t="s">
        <v>388</v>
      </c>
      <c r="I54" s="31" t="s">
        <v>170</v>
      </c>
      <c r="J54" s="31" t="s">
        <v>389</v>
      </c>
      <c r="K54" s="31" t="s">
        <v>343</v>
      </c>
      <c r="L54" s="31" t="s">
        <v>390</v>
      </c>
      <c r="M54" s="31" t="s">
        <v>391</v>
      </c>
      <c r="N54" s="31" t="s">
        <v>175</v>
      </c>
      <c r="O54" s="31" t="s">
        <v>177</v>
      </c>
    </row>
    <row r="55" spans="1:15">
      <c r="A55" s="29" t="s">
        <v>392</v>
      </c>
      <c r="B55" s="30"/>
      <c r="C55" s="29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>
      <c r="A56" s="29" t="s">
        <v>439</v>
      </c>
      <c r="B56" s="30" t="s">
        <v>440</v>
      </c>
      <c r="C56" s="29">
        <v>150</v>
      </c>
      <c r="D56" s="31">
        <v>25.466</v>
      </c>
      <c r="E56" s="31">
        <v>15.285</v>
      </c>
      <c r="F56" s="31">
        <v>23.856</v>
      </c>
      <c r="G56" s="31">
        <v>340.069</v>
      </c>
      <c r="H56" s="31">
        <v>0.086</v>
      </c>
      <c r="I56" s="31">
        <v>0.645</v>
      </c>
      <c r="J56" s="31">
        <v>99.5</v>
      </c>
      <c r="K56" s="31">
        <v>0.368</v>
      </c>
      <c r="L56" s="31">
        <v>218.47</v>
      </c>
      <c r="M56" s="31">
        <v>310.71</v>
      </c>
      <c r="N56" s="31">
        <v>34.67</v>
      </c>
      <c r="O56" s="31">
        <v>1.025</v>
      </c>
    </row>
    <row r="57" spans="1:15">
      <c r="A57" s="29" t="s">
        <v>441</v>
      </c>
      <c r="B57" s="30" t="s">
        <v>442</v>
      </c>
      <c r="C57" s="29">
        <v>30</v>
      </c>
      <c r="D57" s="31">
        <v>1.23</v>
      </c>
      <c r="E57" s="31">
        <v>0.45</v>
      </c>
      <c r="F57" s="31">
        <v>1.77</v>
      </c>
      <c r="G57" s="31">
        <v>17.1</v>
      </c>
      <c r="H57" s="31"/>
      <c r="I57" s="31">
        <v>0.18</v>
      </c>
      <c r="J57" s="31">
        <v>3</v>
      </c>
      <c r="K57" s="31"/>
      <c r="L57" s="31">
        <v>37.2</v>
      </c>
      <c r="M57" s="31">
        <v>28.5</v>
      </c>
      <c r="N57" s="31">
        <v>4.5</v>
      </c>
      <c r="O57" s="31">
        <v>0.03</v>
      </c>
    </row>
    <row r="58" ht="25.5" spans="1:15">
      <c r="A58" s="29" t="s">
        <v>443</v>
      </c>
      <c r="B58" s="30" t="s">
        <v>444</v>
      </c>
      <c r="C58" s="29">
        <v>200</v>
      </c>
      <c r="D58" s="31"/>
      <c r="E58" s="31"/>
      <c r="F58" s="31">
        <v>9.983</v>
      </c>
      <c r="G58" s="31">
        <v>39.912</v>
      </c>
      <c r="H58" s="31">
        <v>0.001</v>
      </c>
      <c r="I58" s="31">
        <v>0.1</v>
      </c>
      <c r="J58" s="31"/>
      <c r="K58" s="31"/>
      <c r="L58" s="31">
        <v>4.95</v>
      </c>
      <c r="M58" s="31">
        <v>8.24</v>
      </c>
      <c r="N58" s="31">
        <v>4.4</v>
      </c>
      <c r="O58" s="31">
        <v>0.85</v>
      </c>
    </row>
    <row r="59" ht="25.5" spans="1:15">
      <c r="A59" s="29">
        <v>0</v>
      </c>
      <c r="B59" s="30" t="s">
        <v>445</v>
      </c>
      <c r="C59" s="29">
        <v>150</v>
      </c>
      <c r="D59" s="31">
        <v>2.25</v>
      </c>
      <c r="E59" s="31">
        <v>0.75</v>
      </c>
      <c r="F59" s="31">
        <v>31.5</v>
      </c>
      <c r="G59" s="31">
        <v>144</v>
      </c>
      <c r="H59" s="31">
        <v>0.06</v>
      </c>
      <c r="I59" s="31">
        <v>15</v>
      </c>
      <c r="J59" s="31"/>
      <c r="K59" s="31">
        <v>0.6</v>
      </c>
      <c r="L59" s="31">
        <v>12</v>
      </c>
      <c r="M59" s="31">
        <v>42</v>
      </c>
      <c r="N59" s="31">
        <v>63</v>
      </c>
      <c r="O59" s="31">
        <v>0.9</v>
      </c>
    </row>
    <row r="60" spans="1:15">
      <c r="A60" s="29"/>
      <c r="B60" s="30" t="s">
        <v>402</v>
      </c>
      <c r="C60" s="29">
        <v>60</v>
      </c>
      <c r="D60" s="31">
        <v>4.5</v>
      </c>
      <c r="E60" s="31">
        <v>1.74</v>
      </c>
      <c r="F60" s="31">
        <v>30.84</v>
      </c>
      <c r="G60" s="31">
        <v>157.02</v>
      </c>
      <c r="H60" s="31">
        <v>0.066</v>
      </c>
      <c r="I60" s="31"/>
      <c r="J60" s="31"/>
      <c r="K60" s="31">
        <v>1.02</v>
      </c>
      <c r="L60" s="31">
        <v>11.4</v>
      </c>
      <c r="M60" s="31">
        <v>39</v>
      </c>
      <c r="N60" s="31">
        <v>7.8</v>
      </c>
      <c r="O60" s="31">
        <v>0.72</v>
      </c>
    </row>
    <row r="61" spans="1:15">
      <c r="A61" s="29" t="s">
        <v>403</v>
      </c>
      <c r="B61" s="30"/>
      <c r="C61" s="29"/>
      <c r="D61" s="31">
        <v>33.446</v>
      </c>
      <c r="E61" s="31">
        <v>18.225</v>
      </c>
      <c r="F61" s="31">
        <v>97.949</v>
      </c>
      <c r="G61" s="31">
        <v>698.101</v>
      </c>
      <c r="H61" s="31">
        <v>0.212</v>
      </c>
      <c r="I61" s="31">
        <v>15.925</v>
      </c>
      <c r="J61" s="31">
        <v>102.5</v>
      </c>
      <c r="K61" s="31">
        <v>1.988</v>
      </c>
      <c r="L61" s="31">
        <v>284.02</v>
      </c>
      <c r="M61" s="31">
        <v>428.45</v>
      </c>
      <c r="N61" s="31">
        <v>114.37</v>
      </c>
      <c r="O61" s="31">
        <v>3.525</v>
      </c>
    </row>
    <row r="62" spans="1:15">
      <c r="A62" s="29" t="s">
        <v>59</v>
      </c>
      <c r="B62" s="30"/>
      <c r="C62" s="29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5">
      <c r="A63" s="29" t="s">
        <v>446</v>
      </c>
      <c r="B63" s="30" t="s">
        <v>447</v>
      </c>
      <c r="C63" s="29">
        <v>100</v>
      </c>
      <c r="D63" s="31">
        <v>2.87</v>
      </c>
      <c r="E63" s="31">
        <v>6.375</v>
      </c>
      <c r="F63" s="31">
        <v>10.125</v>
      </c>
      <c r="G63" s="31">
        <v>109.805</v>
      </c>
      <c r="H63" s="31">
        <v>0.09</v>
      </c>
      <c r="I63" s="31">
        <v>11.5</v>
      </c>
      <c r="J63" s="31">
        <v>630</v>
      </c>
      <c r="K63" s="31">
        <v>2.445</v>
      </c>
      <c r="L63" s="31">
        <v>21.204</v>
      </c>
      <c r="M63" s="31">
        <v>68.325</v>
      </c>
      <c r="N63" s="31">
        <v>25.116</v>
      </c>
      <c r="O63" s="31">
        <v>0.944</v>
      </c>
    </row>
    <row r="64" ht="51" spans="1:15">
      <c r="A64" s="29" t="s">
        <v>448</v>
      </c>
      <c r="B64" s="30" t="s">
        <v>449</v>
      </c>
      <c r="C64" s="29">
        <v>230</v>
      </c>
      <c r="D64" s="31">
        <v>2.792</v>
      </c>
      <c r="E64" s="31">
        <v>5.034</v>
      </c>
      <c r="F64" s="31">
        <v>10.72</v>
      </c>
      <c r="G64" s="31">
        <v>101.791</v>
      </c>
      <c r="H64" s="31">
        <v>0.056</v>
      </c>
      <c r="I64" s="31">
        <v>18.851</v>
      </c>
      <c r="J64" s="31">
        <v>218.16</v>
      </c>
      <c r="K64" s="31">
        <v>1.634</v>
      </c>
      <c r="L64" s="31">
        <v>43.822</v>
      </c>
      <c r="M64" s="31">
        <v>53.199</v>
      </c>
      <c r="N64" s="31">
        <v>23.94</v>
      </c>
      <c r="O64" s="31">
        <v>1.101</v>
      </c>
    </row>
    <row r="65" spans="1:15">
      <c r="A65" s="29">
        <v>23</v>
      </c>
      <c r="B65" s="30" t="s">
        <v>450</v>
      </c>
      <c r="C65" s="29">
        <v>90</v>
      </c>
      <c r="D65" s="31">
        <v>17.409</v>
      </c>
      <c r="E65" s="31">
        <v>13.378</v>
      </c>
      <c r="F65" s="31">
        <v>15.949</v>
      </c>
      <c r="G65" s="31">
        <v>254.533</v>
      </c>
      <c r="H65" s="31">
        <v>0.18</v>
      </c>
      <c r="I65" s="31">
        <v>12.15</v>
      </c>
      <c r="J65" s="31">
        <v>2894</v>
      </c>
      <c r="K65" s="31">
        <v>2.247</v>
      </c>
      <c r="L65" s="31">
        <v>16.85</v>
      </c>
      <c r="M65" s="31">
        <v>222.32</v>
      </c>
      <c r="N65" s="31">
        <v>26.06</v>
      </c>
      <c r="O65" s="31">
        <v>4.223</v>
      </c>
    </row>
    <row r="66" spans="1:15">
      <c r="A66" s="29" t="s">
        <v>451</v>
      </c>
      <c r="B66" s="30" t="s">
        <v>452</v>
      </c>
      <c r="C66" s="29">
        <v>30</v>
      </c>
      <c r="D66" s="31">
        <v>0.555</v>
      </c>
      <c r="E66" s="31">
        <v>1.151</v>
      </c>
      <c r="F66" s="31">
        <v>2.238</v>
      </c>
      <c r="G66" s="31">
        <v>21.89</v>
      </c>
      <c r="H66" s="31">
        <v>0.023</v>
      </c>
      <c r="I66" s="31">
        <v>1.38</v>
      </c>
      <c r="J66" s="31">
        <v>7.5</v>
      </c>
      <c r="K66" s="31">
        <v>0.083</v>
      </c>
      <c r="L66" s="31">
        <v>7.56</v>
      </c>
      <c r="M66" s="31">
        <v>8.335</v>
      </c>
      <c r="N66" s="31">
        <v>2.495</v>
      </c>
      <c r="O66" s="31">
        <v>0.108</v>
      </c>
    </row>
    <row r="67" spans="1:15">
      <c r="A67" s="29" t="s">
        <v>453</v>
      </c>
      <c r="B67" s="30" t="s">
        <v>454</v>
      </c>
      <c r="C67" s="29">
        <v>180</v>
      </c>
      <c r="D67" s="31">
        <v>2.878</v>
      </c>
      <c r="E67" s="31">
        <v>9.423</v>
      </c>
      <c r="F67" s="31">
        <v>21.961</v>
      </c>
      <c r="G67" s="31">
        <v>185.249</v>
      </c>
      <c r="H67" s="31">
        <v>0.153</v>
      </c>
      <c r="I67" s="31">
        <v>21.95</v>
      </c>
      <c r="J67" s="31">
        <v>820</v>
      </c>
      <c r="K67" s="31">
        <v>4.314</v>
      </c>
      <c r="L67" s="31">
        <v>29.101</v>
      </c>
      <c r="M67" s="31">
        <v>85.874</v>
      </c>
      <c r="N67" s="31">
        <v>39.433</v>
      </c>
      <c r="O67" s="31">
        <v>1.308</v>
      </c>
    </row>
    <row r="68" ht="25.5" spans="1:15">
      <c r="A68" s="29" t="s">
        <v>455</v>
      </c>
      <c r="B68" s="30" t="s">
        <v>456</v>
      </c>
      <c r="C68" s="29">
        <v>200</v>
      </c>
      <c r="D68" s="31">
        <v>0.2</v>
      </c>
      <c r="E68" s="31">
        <v>0.04</v>
      </c>
      <c r="F68" s="31">
        <v>12.28</v>
      </c>
      <c r="G68" s="31">
        <v>47.5</v>
      </c>
      <c r="H68" s="31">
        <v>0.006</v>
      </c>
      <c r="I68" s="31">
        <v>40</v>
      </c>
      <c r="J68" s="31"/>
      <c r="K68" s="31">
        <v>0.144</v>
      </c>
      <c r="L68" s="31">
        <v>7.2</v>
      </c>
      <c r="M68" s="31">
        <v>6.6</v>
      </c>
      <c r="N68" s="31">
        <v>6.2</v>
      </c>
      <c r="O68" s="31">
        <v>0.29</v>
      </c>
    </row>
    <row r="69" spans="1:15">
      <c r="A69" s="29"/>
      <c r="B69" s="30" t="s">
        <v>52</v>
      </c>
      <c r="C69" s="29">
        <v>40</v>
      </c>
      <c r="D69" s="31">
        <v>3.16</v>
      </c>
      <c r="E69" s="31">
        <v>0.4</v>
      </c>
      <c r="F69" s="31">
        <v>19.32</v>
      </c>
      <c r="G69" s="31">
        <v>94</v>
      </c>
      <c r="H69" s="31">
        <v>0.064</v>
      </c>
      <c r="I69" s="31"/>
      <c r="J69" s="31"/>
      <c r="K69" s="31">
        <v>0.52</v>
      </c>
      <c r="L69" s="31">
        <v>9.2</v>
      </c>
      <c r="M69" s="31">
        <v>34.8</v>
      </c>
      <c r="N69" s="31">
        <v>13.2</v>
      </c>
      <c r="O69" s="31">
        <v>0.8</v>
      </c>
    </row>
    <row r="70" spans="1:15">
      <c r="A70" s="29">
        <v>0</v>
      </c>
      <c r="B70" s="30" t="s">
        <v>414</v>
      </c>
      <c r="C70" s="29">
        <v>50</v>
      </c>
      <c r="D70" s="31">
        <v>3.3</v>
      </c>
      <c r="E70" s="31">
        <v>0.6</v>
      </c>
      <c r="F70" s="31">
        <v>19.82</v>
      </c>
      <c r="G70" s="31">
        <v>99</v>
      </c>
      <c r="H70" s="31">
        <v>0.085</v>
      </c>
      <c r="I70" s="31"/>
      <c r="J70" s="31"/>
      <c r="K70" s="31">
        <v>0.5</v>
      </c>
      <c r="L70" s="31">
        <v>14.5</v>
      </c>
      <c r="M70" s="31">
        <v>75</v>
      </c>
      <c r="N70" s="31">
        <v>23.5</v>
      </c>
      <c r="O70" s="31">
        <v>1.95</v>
      </c>
    </row>
    <row r="71" spans="1:15">
      <c r="A71" s="29" t="s">
        <v>196</v>
      </c>
      <c r="B71" s="30"/>
      <c r="C71" s="29"/>
      <c r="D71" s="31">
        <v>33.164</v>
      </c>
      <c r="E71" s="31">
        <v>36.401</v>
      </c>
      <c r="F71" s="31">
        <v>112.413</v>
      </c>
      <c r="G71" s="31">
        <v>913.768</v>
      </c>
      <c r="H71" s="31">
        <v>0.656</v>
      </c>
      <c r="I71" s="31">
        <v>105.831</v>
      </c>
      <c r="J71" s="31">
        <v>4569.66</v>
      </c>
      <c r="K71" s="31">
        <v>11.886</v>
      </c>
      <c r="L71" s="31">
        <v>149.437</v>
      </c>
      <c r="M71" s="31">
        <v>554.453</v>
      </c>
      <c r="N71" s="31">
        <v>159.944</v>
      </c>
      <c r="O71" s="31">
        <v>10.724</v>
      </c>
    </row>
    <row r="72" spans="1:15">
      <c r="A72" s="29" t="s">
        <v>123</v>
      </c>
      <c r="B72" s="30"/>
      <c r="C72" s="29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1:15">
      <c r="A73" s="29"/>
      <c r="B73" s="30" t="s">
        <v>125</v>
      </c>
      <c r="C73" s="29">
        <v>15</v>
      </c>
      <c r="D73" s="31">
        <v>1.125</v>
      </c>
      <c r="E73" s="31">
        <v>1.47</v>
      </c>
      <c r="F73" s="31">
        <v>11.16</v>
      </c>
      <c r="G73" s="31">
        <v>62.55</v>
      </c>
      <c r="H73" s="31">
        <v>0.012</v>
      </c>
      <c r="I73" s="31"/>
      <c r="J73" s="31">
        <v>1.5</v>
      </c>
      <c r="K73" s="31"/>
      <c r="L73" s="31">
        <v>4.35</v>
      </c>
      <c r="M73" s="31">
        <v>13.5</v>
      </c>
      <c r="N73" s="31">
        <v>3</v>
      </c>
      <c r="O73" s="31">
        <v>0.315</v>
      </c>
    </row>
    <row r="74" spans="1:15">
      <c r="A74" s="29">
        <v>386</v>
      </c>
      <c r="B74" s="30" t="s">
        <v>415</v>
      </c>
      <c r="C74" s="29">
        <v>200</v>
      </c>
      <c r="D74" s="31">
        <v>8.2</v>
      </c>
      <c r="E74" s="31">
        <v>3</v>
      </c>
      <c r="F74" s="31">
        <v>11.8</v>
      </c>
      <c r="G74" s="31">
        <v>114</v>
      </c>
      <c r="H74" s="31"/>
      <c r="I74" s="31">
        <v>1.2</v>
      </c>
      <c r="J74" s="31">
        <v>20</v>
      </c>
      <c r="K74" s="31"/>
      <c r="L74" s="31">
        <v>248</v>
      </c>
      <c r="M74" s="31">
        <v>190</v>
      </c>
      <c r="N74" s="31">
        <v>30</v>
      </c>
      <c r="O74" s="31">
        <v>0.2</v>
      </c>
    </row>
    <row r="75" spans="1:15">
      <c r="A75" s="29"/>
      <c r="B75" s="30" t="s">
        <v>416</v>
      </c>
      <c r="C75" s="29">
        <v>250</v>
      </c>
      <c r="D75" s="31">
        <v>1</v>
      </c>
      <c r="E75" s="31">
        <v>1</v>
      </c>
      <c r="F75" s="31">
        <v>24.5</v>
      </c>
      <c r="G75" s="31">
        <v>117.5</v>
      </c>
      <c r="H75" s="31">
        <v>0.075</v>
      </c>
      <c r="I75" s="31">
        <v>25</v>
      </c>
      <c r="J75" s="31">
        <v>12.5</v>
      </c>
      <c r="K75" s="31">
        <v>0.5</v>
      </c>
      <c r="L75" s="31">
        <v>40</v>
      </c>
      <c r="M75" s="31">
        <v>27.5</v>
      </c>
      <c r="N75" s="31">
        <v>22.5</v>
      </c>
      <c r="O75" s="31">
        <v>5.5</v>
      </c>
    </row>
    <row r="76" spans="1:15">
      <c r="A76" s="29" t="s">
        <v>198</v>
      </c>
      <c r="B76" s="30"/>
      <c r="C76" s="29"/>
      <c r="D76" s="31">
        <v>10.325</v>
      </c>
      <c r="E76" s="31">
        <v>5.47</v>
      </c>
      <c r="F76" s="31">
        <v>47.46</v>
      </c>
      <c r="G76" s="31">
        <v>294.05</v>
      </c>
      <c r="H76" s="31">
        <v>0.087</v>
      </c>
      <c r="I76" s="31">
        <v>26.2</v>
      </c>
      <c r="J76" s="31">
        <v>34</v>
      </c>
      <c r="K76" s="31">
        <v>0.5</v>
      </c>
      <c r="L76" s="31">
        <v>292.35</v>
      </c>
      <c r="M76" s="31">
        <v>231</v>
      </c>
      <c r="N76" s="31">
        <v>55.5</v>
      </c>
      <c r="O76" s="31">
        <v>6.015</v>
      </c>
    </row>
    <row r="77" spans="1:15">
      <c r="A77" s="29" t="s">
        <v>457</v>
      </c>
      <c r="B77" s="30"/>
      <c r="C77" s="29"/>
      <c r="D77" s="31">
        <v>76.935</v>
      </c>
      <c r="E77" s="31">
        <v>60.096</v>
      </c>
      <c r="F77" s="31">
        <v>257.822</v>
      </c>
      <c r="G77" s="31">
        <v>1905.919</v>
      </c>
      <c r="H77" s="31">
        <v>0.956</v>
      </c>
      <c r="I77" s="31">
        <v>147.956</v>
      </c>
      <c r="J77" s="31">
        <v>4706.16</v>
      </c>
      <c r="K77" s="31">
        <v>14.374</v>
      </c>
      <c r="L77" s="31">
        <v>725.807</v>
      </c>
      <c r="M77" s="31">
        <v>1213.903</v>
      </c>
      <c r="N77" s="31">
        <v>329.814</v>
      </c>
      <c r="O77" s="31">
        <v>20.264</v>
      </c>
    </row>
    <row r="78" spans="1:15">
      <c r="A78" s="29" t="s">
        <v>458</v>
      </c>
      <c r="B78" s="30"/>
      <c r="C78" s="29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ht="25.5" spans="1:15">
      <c r="A79" s="29" t="s">
        <v>387</v>
      </c>
      <c r="B79" s="30" t="s">
        <v>359</v>
      </c>
      <c r="C79" s="29" t="s">
        <v>336</v>
      </c>
      <c r="D79" s="31" t="s">
        <v>161</v>
      </c>
      <c r="E79" s="31"/>
      <c r="F79" s="31"/>
      <c r="G79" s="31" t="s">
        <v>360</v>
      </c>
      <c r="H79" s="31" t="s">
        <v>163</v>
      </c>
      <c r="I79" s="31"/>
      <c r="J79" s="31"/>
      <c r="K79" s="31"/>
      <c r="L79" s="31" t="s">
        <v>164</v>
      </c>
      <c r="M79" s="31"/>
      <c r="N79" s="31"/>
      <c r="O79" s="31"/>
    </row>
    <row r="80" spans="1:15">
      <c r="A80" s="29"/>
      <c r="B80" s="30"/>
      <c r="C80" s="29"/>
      <c r="D80" s="31" t="s">
        <v>165</v>
      </c>
      <c r="E80" s="31" t="s">
        <v>166</v>
      </c>
      <c r="F80" s="31" t="s">
        <v>167</v>
      </c>
      <c r="G80" s="31"/>
      <c r="H80" s="31" t="s">
        <v>388</v>
      </c>
      <c r="I80" s="31" t="s">
        <v>170</v>
      </c>
      <c r="J80" s="31" t="s">
        <v>389</v>
      </c>
      <c r="K80" s="31" t="s">
        <v>343</v>
      </c>
      <c r="L80" s="31" t="s">
        <v>390</v>
      </c>
      <c r="M80" s="31" t="s">
        <v>391</v>
      </c>
      <c r="N80" s="31" t="s">
        <v>175</v>
      </c>
      <c r="O80" s="31" t="s">
        <v>177</v>
      </c>
    </row>
    <row r="81" spans="1:15">
      <c r="A81" s="29" t="s">
        <v>392</v>
      </c>
      <c r="B81" s="30"/>
      <c r="C81" s="29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ht="25.5" spans="1:15">
      <c r="A82" s="29" t="s">
        <v>419</v>
      </c>
      <c r="B82" s="30" t="s">
        <v>459</v>
      </c>
      <c r="C82" s="29">
        <v>40</v>
      </c>
      <c r="D82" s="31">
        <v>0.44</v>
      </c>
      <c r="E82" s="31">
        <v>0.08</v>
      </c>
      <c r="F82" s="31">
        <v>1.52</v>
      </c>
      <c r="G82" s="31">
        <v>9.6</v>
      </c>
      <c r="H82" s="31">
        <v>0.024</v>
      </c>
      <c r="I82" s="31">
        <v>10</v>
      </c>
      <c r="J82" s="31"/>
      <c r="K82" s="31">
        <v>0.28</v>
      </c>
      <c r="L82" s="31">
        <v>5.6</v>
      </c>
      <c r="M82" s="31">
        <v>10.4</v>
      </c>
      <c r="N82" s="31">
        <v>8</v>
      </c>
      <c r="O82" s="31">
        <v>0.36</v>
      </c>
    </row>
    <row r="83" ht="25.5" spans="1:15">
      <c r="A83" s="29" t="s">
        <v>460</v>
      </c>
      <c r="B83" s="30" t="s">
        <v>461</v>
      </c>
      <c r="C83" s="29">
        <v>90</v>
      </c>
      <c r="D83" s="31">
        <v>24.78</v>
      </c>
      <c r="E83" s="31">
        <v>6.899</v>
      </c>
      <c r="F83" s="31"/>
      <c r="G83" s="31">
        <v>162.391</v>
      </c>
      <c r="H83" s="31">
        <v>0.106</v>
      </c>
      <c r="I83" s="31">
        <v>2.36</v>
      </c>
      <c r="J83" s="31">
        <v>47.2</v>
      </c>
      <c r="K83" s="31">
        <v>0.794</v>
      </c>
      <c r="L83" s="31">
        <v>20.2</v>
      </c>
      <c r="M83" s="31">
        <v>189.57</v>
      </c>
      <c r="N83" s="31">
        <v>22.64</v>
      </c>
      <c r="O83" s="31">
        <v>1.563</v>
      </c>
    </row>
    <row r="84" spans="1:15">
      <c r="A84" s="29" t="s">
        <v>409</v>
      </c>
      <c r="B84" s="30" t="s">
        <v>410</v>
      </c>
      <c r="C84" s="29">
        <v>30</v>
      </c>
      <c r="D84" s="31">
        <v>0.424</v>
      </c>
      <c r="E84" s="31">
        <v>1.226</v>
      </c>
      <c r="F84" s="31">
        <v>1.686</v>
      </c>
      <c r="G84" s="31">
        <v>19.64</v>
      </c>
      <c r="H84" s="31">
        <v>0.018</v>
      </c>
      <c r="I84" s="31">
        <v>0.032</v>
      </c>
      <c r="J84" s="31">
        <v>8</v>
      </c>
      <c r="K84" s="31">
        <v>0.054</v>
      </c>
      <c r="L84" s="31">
        <v>7.4</v>
      </c>
      <c r="M84" s="31">
        <v>6.6</v>
      </c>
      <c r="N84" s="31">
        <v>1.04</v>
      </c>
      <c r="O84" s="31">
        <v>0.04</v>
      </c>
    </row>
    <row r="85" spans="1:15">
      <c r="A85" s="29" t="s">
        <v>462</v>
      </c>
      <c r="B85" s="30" t="s">
        <v>463</v>
      </c>
      <c r="C85" s="29">
        <v>180</v>
      </c>
      <c r="D85" s="31">
        <v>4.653</v>
      </c>
      <c r="E85" s="31">
        <v>3.151</v>
      </c>
      <c r="F85" s="31">
        <v>18.117</v>
      </c>
      <c r="G85" s="31">
        <v>122.555</v>
      </c>
      <c r="H85" s="31">
        <v>0.101</v>
      </c>
      <c r="I85" s="31">
        <v>99.015</v>
      </c>
      <c r="J85" s="31">
        <v>91.6</v>
      </c>
      <c r="K85" s="31">
        <v>0.417</v>
      </c>
      <c r="L85" s="31">
        <v>108.138</v>
      </c>
      <c r="M85" s="31">
        <v>81.264</v>
      </c>
      <c r="N85" s="31">
        <v>41.511</v>
      </c>
      <c r="O85" s="31">
        <v>1.639</v>
      </c>
    </row>
    <row r="86" ht="25.5" spans="1:15">
      <c r="A86" s="29" t="s">
        <v>400</v>
      </c>
      <c r="B86" s="30" t="s">
        <v>401</v>
      </c>
      <c r="C86" s="29">
        <v>200</v>
      </c>
      <c r="D86" s="31">
        <v>3.9</v>
      </c>
      <c r="E86" s="31">
        <v>3</v>
      </c>
      <c r="F86" s="31">
        <v>15.28</v>
      </c>
      <c r="G86" s="31">
        <v>99.9</v>
      </c>
      <c r="H86" s="31">
        <v>0.023</v>
      </c>
      <c r="I86" s="31">
        <v>0.784</v>
      </c>
      <c r="J86" s="31">
        <v>10</v>
      </c>
      <c r="K86" s="31"/>
      <c r="L86" s="31">
        <v>124.766</v>
      </c>
      <c r="M86" s="31">
        <v>90</v>
      </c>
      <c r="N86" s="31">
        <v>14</v>
      </c>
      <c r="O86" s="31">
        <v>0.134</v>
      </c>
    </row>
    <row r="87" spans="1:15">
      <c r="A87" s="29" t="s">
        <v>398</v>
      </c>
      <c r="B87" s="30" t="s">
        <v>399</v>
      </c>
      <c r="C87" s="29">
        <v>15</v>
      </c>
      <c r="D87" s="31">
        <v>3.9</v>
      </c>
      <c r="E87" s="31">
        <v>3.915</v>
      </c>
      <c r="F87" s="31"/>
      <c r="G87" s="31">
        <v>51.6</v>
      </c>
      <c r="H87" s="31">
        <v>0.005</v>
      </c>
      <c r="I87" s="31">
        <v>0.12</v>
      </c>
      <c r="J87" s="31">
        <v>34.5</v>
      </c>
      <c r="K87" s="31">
        <v>0.075</v>
      </c>
      <c r="L87" s="31">
        <v>150</v>
      </c>
      <c r="M87" s="31">
        <v>96</v>
      </c>
      <c r="N87" s="31">
        <v>6.75</v>
      </c>
      <c r="O87" s="31">
        <v>0.15</v>
      </c>
    </row>
    <row r="88" spans="1:15">
      <c r="A88" s="29"/>
      <c r="B88" s="30" t="s">
        <v>402</v>
      </c>
      <c r="C88" s="29">
        <v>60</v>
      </c>
      <c r="D88" s="31">
        <v>4.5</v>
      </c>
      <c r="E88" s="31">
        <v>1.74</v>
      </c>
      <c r="F88" s="31">
        <v>30.84</v>
      </c>
      <c r="G88" s="31">
        <v>157.02</v>
      </c>
      <c r="H88" s="31">
        <v>0.066</v>
      </c>
      <c r="I88" s="31"/>
      <c r="J88" s="31"/>
      <c r="K88" s="31">
        <v>1.02</v>
      </c>
      <c r="L88" s="31">
        <v>11.4</v>
      </c>
      <c r="M88" s="31">
        <v>39</v>
      </c>
      <c r="N88" s="31">
        <v>7.8</v>
      </c>
      <c r="O88" s="31">
        <v>0.72</v>
      </c>
    </row>
    <row r="89" spans="1:15">
      <c r="A89" s="29" t="s">
        <v>403</v>
      </c>
      <c r="B89" s="30"/>
      <c r="C89" s="29"/>
      <c r="D89" s="31">
        <v>42.597</v>
      </c>
      <c r="E89" s="31">
        <v>20.011</v>
      </c>
      <c r="F89" s="31">
        <v>67.443</v>
      </c>
      <c r="G89" s="31">
        <v>622.706</v>
      </c>
      <c r="H89" s="31">
        <v>0.343</v>
      </c>
      <c r="I89" s="31">
        <v>112.311</v>
      </c>
      <c r="J89" s="31">
        <v>191.3</v>
      </c>
      <c r="K89" s="31">
        <v>2.64</v>
      </c>
      <c r="L89" s="31">
        <v>427.503</v>
      </c>
      <c r="M89" s="31">
        <v>512.834</v>
      </c>
      <c r="N89" s="31">
        <v>101.741</v>
      </c>
      <c r="O89" s="31">
        <v>4.606</v>
      </c>
    </row>
    <row r="90" spans="1:15">
      <c r="A90" s="29" t="s">
        <v>59</v>
      </c>
      <c r="B90" s="30"/>
      <c r="C90" s="29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ht="25.5" spans="1:15">
      <c r="A91" s="29" t="s">
        <v>464</v>
      </c>
      <c r="B91" s="30" t="s">
        <v>465</v>
      </c>
      <c r="C91" s="29">
        <v>100</v>
      </c>
      <c r="D91" s="31">
        <v>0.969</v>
      </c>
      <c r="E91" s="31">
        <v>6.157</v>
      </c>
      <c r="F91" s="31">
        <v>10.171</v>
      </c>
      <c r="G91" s="31">
        <v>102.316</v>
      </c>
      <c r="H91" s="31">
        <v>0.047</v>
      </c>
      <c r="I91" s="31">
        <v>7.15</v>
      </c>
      <c r="J91" s="31">
        <v>1261.25</v>
      </c>
      <c r="K91" s="31">
        <v>2.942</v>
      </c>
      <c r="L91" s="31">
        <v>22.41</v>
      </c>
      <c r="M91" s="31">
        <v>38.62</v>
      </c>
      <c r="N91" s="31">
        <v>26.99</v>
      </c>
      <c r="O91" s="31">
        <v>1.06</v>
      </c>
    </row>
    <row r="92" ht="38.25" spans="1:15">
      <c r="A92" s="29" t="s">
        <v>466</v>
      </c>
      <c r="B92" s="30" t="s">
        <v>467</v>
      </c>
      <c r="C92" s="29">
        <v>230</v>
      </c>
      <c r="D92" s="31">
        <v>3.68</v>
      </c>
      <c r="E92" s="31">
        <v>6.799</v>
      </c>
      <c r="F92" s="31">
        <v>16.148</v>
      </c>
      <c r="G92" s="31">
        <v>141.035</v>
      </c>
      <c r="H92" s="31">
        <v>0.105</v>
      </c>
      <c r="I92" s="31">
        <v>15.43</v>
      </c>
      <c r="J92" s="31">
        <v>186.8</v>
      </c>
      <c r="K92" s="31">
        <v>2.372</v>
      </c>
      <c r="L92" s="31">
        <v>18.52</v>
      </c>
      <c r="M92" s="31">
        <v>73.02</v>
      </c>
      <c r="N92" s="31">
        <v>25.82</v>
      </c>
      <c r="O92" s="31">
        <v>1.007</v>
      </c>
    </row>
    <row r="93" ht="25.5" spans="1:15">
      <c r="A93" s="29" t="s">
        <v>468</v>
      </c>
      <c r="B93" s="30" t="s">
        <v>469</v>
      </c>
      <c r="C93" s="29">
        <v>90</v>
      </c>
      <c r="D93" s="31">
        <v>12.508</v>
      </c>
      <c r="E93" s="31">
        <v>6.421</v>
      </c>
      <c r="F93" s="31">
        <v>14.955</v>
      </c>
      <c r="G93" s="31">
        <v>168.415</v>
      </c>
      <c r="H93" s="31">
        <v>0.117</v>
      </c>
      <c r="I93" s="31">
        <v>0.444</v>
      </c>
      <c r="J93" s="31">
        <v>8.4</v>
      </c>
      <c r="K93" s="31">
        <v>2.579</v>
      </c>
      <c r="L93" s="31">
        <v>60.926</v>
      </c>
      <c r="M93" s="31">
        <v>191.118</v>
      </c>
      <c r="N93" s="31">
        <v>45.969</v>
      </c>
      <c r="O93" s="31">
        <v>1.134</v>
      </c>
    </row>
    <row r="94" spans="1:15">
      <c r="A94" s="29" t="s">
        <v>409</v>
      </c>
      <c r="B94" s="30" t="s">
        <v>410</v>
      </c>
      <c r="C94" s="29">
        <v>30</v>
      </c>
      <c r="D94" s="31">
        <v>0.424</v>
      </c>
      <c r="E94" s="31">
        <v>1.226</v>
      </c>
      <c r="F94" s="31">
        <v>1.686</v>
      </c>
      <c r="G94" s="31">
        <v>19.64</v>
      </c>
      <c r="H94" s="31">
        <v>0.018</v>
      </c>
      <c r="I94" s="31">
        <v>0.032</v>
      </c>
      <c r="J94" s="31">
        <v>8</v>
      </c>
      <c r="K94" s="31">
        <v>0.054</v>
      </c>
      <c r="L94" s="31">
        <v>7.4</v>
      </c>
      <c r="M94" s="31">
        <v>6.6</v>
      </c>
      <c r="N94" s="31">
        <v>1.04</v>
      </c>
      <c r="O94" s="31">
        <v>0.04</v>
      </c>
    </row>
    <row r="95" spans="1:15">
      <c r="A95" s="29" t="s">
        <v>470</v>
      </c>
      <c r="B95" s="30" t="s">
        <v>107</v>
      </c>
      <c r="C95" s="29">
        <v>180</v>
      </c>
      <c r="D95" s="31">
        <v>3.952</v>
      </c>
      <c r="E95" s="31">
        <v>4.945</v>
      </c>
      <c r="F95" s="31">
        <v>26.674</v>
      </c>
      <c r="G95" s="31">
        <v>167.515</v>
      </c>
      <c r="H95" s="31">
        <v>0.192</v>
      </c>
      <c r="I95" s="31">
        <v>31.168</v>
      </c>
      <c r="J95" s="31">
        <v>22.8</v>
      </c>
      <c r="K95" s="31">
        <v>0.205</v>
      </c>
      <c r="L95" s="31">
        <v>53.98</v>
      </c>
      <c r="M95" s="31">
        <v>117.35</v>
      </c>
      <c r="N95" s="31">
        <v>39.79</v>
      </c>
      <c r="O95" s="31">
        <v>1.462</v>
      </c>
    </row>
    <row r="96" spans="1:15">
      <c r="A96" s="29" t="s">
        <v>433</v>
      </c>
      <c r="B96" s="30" t="s">
        <v>471</v>
      </c>
      <c r="C96" s="29">
        <v>200</v>
      </c>
      <c r="D96" s="31">
        <v>0.16</v>
      </c>
      <c r="E96" s="31">
        <v>0.16</v>
      </c>
      <c r="F96" s="31">
        <v>13.9</v>
      </c>
      <c r="G96" s="31">
        <v>58.7</v>
      </c>
      <c r="H96" s="31">
        <v>0.012</v>
      </c>
      <c r="I96" s="31">
        <v>4</v>
      </c>
      <c r="J96" s="31">
        <v>2</v>
      </c>
      <c r="K96" s="31">
        <v>0.08</v>
      </c>
      <c r="L96" s="31">
        <v>6.4</v>
      </c>
      <c r="M96" s="31">
        <v>4.4</v>
      </c>
      <c r="N96" s="31">
        <v>3.6</v>
      </c>
      <c r="O96" s="31">
        <v>0.91</v>
      </c>
    </row>
    <row r="97" spans="1:15">
      <c r="A97" s="29"/>
      <c r="B97" s="30" t="s">
        <v>52</v>
      </c>
      <c r="C97" s="29">
        <v>40</v>
      </c>
      <c r="D97" s="31">
        <v>3.16</v>
      </c>
      <c r="E97" s="31">
        <v>0.4</v>
      </c>
      <c r="F97" s="31">
        <v>19.32</v>
      </c>
      <c r="G97" s="31">
        <v>94</v>
      </c>
      <c r="H97" s="31">
        <v>0.064</v>
      </c>
      <c r="I97" s="31"/>
      <c r="J97" s="31"/>
      <c r="K97" s="31">
        <v>0.52</v>
      </c>
      <c r="L97" s="31">
        <v>9.2</v>
      </c>
      <c r="M97" s="31">
        <v>34.8</v>
      </c>
      <c r="N97" s="31">
        <v>13.2</v>
      </c>
      <c r="O97" s="31">
        <v>0.8</v>
      </c>
    </row>
    <row r="98" spans="1:15">
      <c r="A98" s="29">
        <v>0</v>
      </c>
      <c r="B98" s="30" t="s">
        <v>414</v>
      </c>
      <c r="C98" s="29">
        <v>50</v>
      </c>
      <c r="D98" s="31">
        <v>3.3</v>
      </c>
      <c r="E98" s="31">
        <v>0.6</v>
      </c>
      <c r="F98" s="31">
        <v>19.82</v>
      </c>
      <c r="G98" s="31">
        <v>99</v>
      </c>
      <c r="H98" s="31">
        <v>0.085</v>
      </c>
      <c r="I98" s="31"/>
      <c r="J98" s="31"/>
      <c r="K98" s="31">
        <v>0.5</v>
      </c>
      <c r="L98" s="31">
        <v>14.5</v>
      </c>
      <c r="M98" s="31">
        <v>75</v>
      </c>
      <c r="N98" s="31">
        <v>23.5</v>
      </c>
      <c r="O98" s="31">
        <v>1.95</v>
      </c>
    </row>
    <row r="99" spans="1:15">
      <c r="A99" s="29" t="s">
        <v>196</v>
      </c>
      <c r="B99" s="30"/>
      <c r="C99" s="29"/>
      <c r="D99" s="31">
        <v>28.153</v>
      </c>
      <c r="E99" s="31">
        <v>26.708</v>
      </c>
      <c r="F99" s="31">
        <v>122.674</v>
      </c>
      <c r="G99" s="31">
        <v>850.621</v>
      </c>
      <c r="H99" s="31">
        <v>0.641</v>
      </c>
      <c r="I99" s="31">
        <v>58.224</v>
      </c>
      <c r="J99" s="31">
        <v>1489.25</v>
      </c>
      <c r="K99" s="31">
        <v>9.252</v>
      </c>
      <c r="L99" s="31">
        <v>193.336</v>
      </c>
      <c r="M99" s="31">
        <v>540.908</v>
      </c>
      <c r="N99" s="31">
        <v>179.909</v>
      </c>
      <c r="O99" s="31">
        <v>8.363</v>
      </c>
    </row>
    <row r="100" spans="1:15">
      <c r="A100" s="29" t="s">
        <v>123</v>
      </c>
      <c r="B100" s="30"/>
      <c r="C100" s="29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</row>
    <row r="101" spans="1:15">
      <c r="A101" s="29"/>
      <c r="B101" s="30" t="s">
        <v>125</v>
      </c>
      <c r="C101" s="29">
        <v>15</v>
      </c>
      <c r="D101" s="31">
        <v>1.125</v>
      </c>
      <c r="E101" s="31">
        <v>1.47</v>
      </c>
      <c r="F101" s="31">
        <v>11.16</v>
      </c>
      <c r="G101" s="31">
        <v>62.55</v>
      </c>
      <c r="H101" s="31">
        <v>0.012</v>
      </c>
      <c r="I101" s="31"/>
      <c r="J101" s="31">
        <v>1.5</v>
      </c>
      <c r="K101" s="31"/>
      <c r="L101" s="31">
        <v>4.35</v>
      </c>
      <c r="M101" s="31">
        <v>13.5</v>
      </c>
      <c r="N101" s="31">
        <v>3</v>
      </c>
      <c r="O101" s="31">
        <v>0.315</v>
      </c>
    </row>
    <row r="102" spans="1:15">
      <c r="A102" s="29">
        <v>386</v>
      </c>
      <c r="B102" s="30" t="s">
        <v>415</v>
      </c>
      <c r="C102" s="29">
        <v>200</v>
      </c>
      <c r="D102" s="31">
        <v>8.2</v>
      </c>
      <c r="E102" s="31">
        <v>3</v>
      </c>
      <c r="F102" s="31">
        <v>11.8</v>
      </c>
      <c r="G102" s="31">
        <v>114</v>
      </c>
      <c r="H102" s="31"/>
      <c r="I102" s="31">
        <v>1.2</v>
      </c>
      <c r="J102" s="31">
        <v>20</v>
      </c>
      <c r="K102" s="31"/>
      <c r="L102" s="31">
        <v>248</v>
      </c>
      <c r="M102" s="31">
        <v>190</v>
      </c>
      <c r="N102" s="31">
        <v>30</v>
      </c>
      <c r="O102" s="31">
        <v>0.2</v>
      </c>
    </row>
    <row r="103" ht="25.5" spans="1:15">
      <c r="A103" s="29"/>
      <c r="B103" s="30" t="s">
        <v>436</v>
      </c>
      <c r="C103" s="29">
        <v>250</v>
      </c>
      <c r="D103" s="31">
        <v>2</v>
      </c>
      <c r="E103" s="31">
        <v>0.5</v>
      </c>
      <c r="F103" s="31">
        <v>18.75</v>
      </c>
      <c r="G103" s="31">
        <v>95</v>
      </c>
      <c r="H103" s="31">
        <v>0.15</v>
      </c>
      <c r="I103" s="31">
        <v>95</v>
      </c>
      <c r="J103" s="31"/>
      <c r="K103" s="31">
        <v>0.5</v>
      </c>
      <c r="L103" s="31">
        <v>87.5</v>
      </c>
      <c r="M103" s="31">
        <v>42.5</v>
      </c>
      <c r="N103" s="31">
        <v>27.5</v>
      </c>
      <c r="O103" s="31">
        <v>0.25</v>
      </c>
    </row>
    <row r="104" spans="1:15">
      <c r="A104" s="29" t="s">
        <v>198</v>
      </c>
      <c r="B104" s="30"/>
      <c r="C104" s="29"/>
      <c r="D104" s="31">
        <v>11.325</v>
      </c>
      <c r="E104" s="31">
        <v>4.97</v>
      </c>
      <c r="F104" s="31">
        <v>41.71</v>
      </c>
      <c r="G104" s="31">
        <v>271.55</v>
      </c>
      <c r="H104" s="31">
        <v>0.162</v>
      </c>
      <c r="I104" s="31">
        <v>96.2</v>
      </c>
      <c r="J104" s="31">
        <v>21.5</v>
      </c>
      <c r="K104" s="31">
        <v>0.5</v>
      </c>
      <c r="L104" s="31">
        <v>339.85</v>
      </c>
      <c r="M104" s="31">
        <v>246</v>
      </c>
      <c r="N104" s="31">
        <v>60.5</v>
      </c>
      <c r="O104" s="31">
        <v>0.765</v>
      </c>
    </row>
    <row r="105" spans="1:15">
      <c r="A105" s="29" t="s">
        <v>472</v>
      </c>
      <c r="B105" s="30"/>
      <c r="C105" s="29"/>
      <c r="D105" s="31">
        <v>82.075</v>
      </c>
      <c r="E105" s="31">
        <v>51.689</v>
      </c>
      <c r="F105" s="31">
        <v>231.827</v>
      </c>
      <c r="G105" s="31">
        <v>1744.877</v>
      </c>
      <c r="H105" s="31">
        <v>1.146</v>
      </c>
      <c r="I105" s="31">
        <v>266.735</v>
      </c>
      <c r="J105" s="31">
        <v>1702.05</v>
      </c>
      <c r="K105" s="31">
        <v>12.392</v>
      </c>
      <c r="L105" s="31">
        <v>960.689</v>
      </c>
      <c r="M105" s="31">
        <v>1299.741</v>
      </c>
      <c r="N105" s="31">
        <v>342.15</v>
      </c>
      <c r="O105" s="31">
        <v>13.734</v>
      </c>
    </row>
    <row r="106" spans="1:15">
      <c r="A106" s="29" t="s">
        <v>473</v>
      </c>
      <c r="B106" s="30"/>
      <c r="C106" s="29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</row>
    <row r="107" ht="25.5" spans="1:15">
      <c r="A107" s="29" t="s">
        <v>387</v>
      </c>
      <c r="B107" s="30" t="s">
        <v>359</v>
      </c>
      <c r="C107" s="29" t="s">
        <v>336</v>
      </c>
      <c r="D107" s="31" t="s">
        <v>161</v>
      </c>
      <c r="E107" s="31"/>
      <c r="F107" s="31"/>
      <c r="G107" s="31" t="s">
        <v>360</v>
      </c>
      <c r="H107" s="31" t="s">
        <v>163</v>
      </c>
      <c r="I107" s="31"/>
      <c r="J107" s="31"/>
      <c r="K107" s="31"/>
      <c r="L107" s="31" t="s">
        <v>164</v>
      </c>
      <c r="M107" s="31"/>
      <c r="N107" s="31"/>
      <c r="O107" s="31"/>
    </row>
    <row r="108" spans="1:15">
      <c r="A108" s="29"/>
      <c r="B108" s="30"/>
      <c r="C108" s="29"/>
      <c r="D108" s="31" t="s">
        <v>165</v>
      </c>
      <c r="E108" s="31" t="s">
        <v>166</v>
      </c>
      <c r="F108" s="31" t="s">
        <v>167</v>
      </c>
      <c r="G108" s="31"/>
      <c r="H108" s="31" t="s">
        <v>388</v>
      </c>
      <c r="I108" s="31" t="s">
        <v>170</v>
      </c>
      <c r="J108" s="31" t="s">
        <v>389</v>
      </c>
      <c r="K108" s="31" t="s">
        <v>343</v>
      </c>
      <c r="L108" s="31" t="s">
        <v>390</v>
      </c>
      <c r="M108" s="31" t="s">
        <v>391</v>
      </c>
      <c r="N108" s="31" t="s">
        <v>175</v>
      </c>
      <c r="O108" s="31" t="s">
        <v>177</v>
      </c>
    </row>
    <row r="109" spans="1:15">
      <c r="A109" s="29" t="s">
        <v>392</v>
      </c>
      <c r="B109" s="30"/>
      <c r="C109" s="29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>
      <c r="A110" s="29" t="s">
        <v>474</v>
      </c>
      <c r="B110" s="30" t="s">
        <v>475</v>
      </c>
      <c r="C110" s="29">
        <v>40</v>
      </c>
      <c r="D110" s="31">
        <v>1.24</v>
      </c>
      <c r="E110" s="31">
        <v>0.08</v>
      </c>
      <c r="F110" s="31">
        <v>2.6</v>
      </c>
      <c r="G110" s="31">
        <v>16</v>
      </c>
      <c r="H110" s="31">
        <v>0.044</v>
      </c>
      <c r="I110" s="31">
        <v>4</v>
      </c>
      <c r="J110" s="31">
        <v>20</v>
      </c>
      <c r="K110" s="31">
        <v>0.08</v>
      </c>
      <c r="L110" s="31">
        <v>8</v>
      </c>
      <c r="M110" s="31">
        <v>24.8</v>
      </c>
      <c r="N110" s="31">
        <v>8.4</v>
      </c>
      <c r="O110" s="31">
        <v>0.28</v>
      </c>
    </row>
    <row r="111" spans="1:15">
      <c r="A111" s="29" t="s">
        <v>476</v>
      </c>
      <c r="B111" s="30" t="s">
        <v>33</v>
      </c>
      <c r="C111" s="29">
        <v>180</v>
      </c>
      <c r="D111" s="31">
        <v>18.807</v>
      </c>
      <c r="E111" s="31">
        <v>21.99</v>
      </c>
      <c r="F111" s="31">
        <v>3.491</v>
      </c>
      <c r="G111" s="31">
        <v>287.323</v>
      </c>
      <c r="H111" s="31">
        <v>0.106</v>
      </c>
      <c r="I111" s="31">
        <v>0.306</v>
      </c>
      <c r="J111" s="31">
        <v>373.1</v>
      </c>
      <c r="K111" s="31">
        <v>0.886</v>
      </c>
      <c r="L111" s="31">
        <v>138.817</v>
      </c>
      <c r="M111" s="31">
        <v>309.352</v>
      </c>
      <c r="N111" s="31">
        <v>23.528</v>
      </c>
      <c r="O111" s="31">
        <v>3.474</v>
      </c>
    </row>
    <row r="112" spans="1:15">
      <c r="A112" s="29" t="s">
        <v>477</v>
      </c>
      <c r="B112" s="30" t="s">
        <v>478</v>
      </c>
      <c r="C112" s="29">
        <v>207</v>
      </c>
      <c r="D112" s="31">
        <v>0.063</v>
      </c>
      <c r="E112" s="31">
        <v>0.007</v>
      </c>
      <c r="F112" s="31">
        <v>0.213</v>
      </c>
      <c r="G112" s="31">
        <v>2.392</v>
      </c>
      <c r="H112" s="31">
        <v>0.004</v>
      </c>
      <c r="I112" s="31">
        <v>2.9</v>
      </c>
      <c r="J112" s="31"/>
      <c r="K112" s="31">
        <v>0.014</v>
      </c>
      <c r="L112" s="31">
        <v>7.75</v>
      </c>
      <c r="M112" s="31">
        <v>9.78</v>
      </c>
      <c r="N112" s="31">
        <v>5.24</v>
      </c>
      <c r="O112" s="31">
        <v>0.862</v>
      </c>
    </row>
    <row r="113" spans="1:15">
      <c r="A113" s="29"/>
      <c r="B113" s="30" t="s">
        <v>402</v>
      </c>
      <c r="C113" s="29">
        <v>60</v>
      </c>
      <c r="D113" s="31">
        <v>4.5</v>
      </c>
      <c r="E113" s="31">
        <v>1.74</v>
      </c>
      <c r="F113" s="31">
        <v>30.84</v>
      </c>
      <c r="G113" s="31">
        <v>157.02</v>
      </c>
      <c r="H113" s="31">
        <v>0.066</v>
      </c>
      <c r="I113" s="31"/>
      <c r="J113" s="31"/>
      <c r="K113" s="31">
        <v>1.02</v>
      </c>
      <c r="L113" s="31">
        <v>11.4</v>
      </c>
      <c r="M113" s="31">
        <v>39</v>
      </c>
      <c r="N113" s="31">
        <v>7.8</v>
      </c>
      <c r="O113" s="31">
        <v>0.72</v>
      </c>
    </row>
    <row r="114" spans="1:15">
      <c r="A114" s="29">
        <v>0</v>
      </c>
      <c r="B114" s="30" t="s">
        <v>479</v>
      </c>
      <c r="C114" s="29">
        <v>150</v>
      </c>
      <c r="D114" s="31">
        <v>1.35</v>
      </c>
      <c r="E114" s="31">
        <v>0.3</v>
      </c>
      <c r="F114" s="31">
        <v>12.15</v>
      </c>
      <c r="G114" s="31">
        <v>64.5</v>
      </c>
      <c r="H114" s="31">
        <v>0.06</v>
      </c>
      <c r="I114" s="31">
        <v>90</v>
      </c>
      <c r="J114" s="31"/>
      <c r="K114" s="31">
        <v>0.3</v>
      </c>
      <c r="L114" s="31">
        <v>51</v>
      </c>
      <c r="M114" s="31">
        <v>34.5</v>
      </c>
      <c r="N114" s="31">
        <v>19.5</v>
      </c>
      <c r="O114" s="31">
        <v>0.45</v>
      </c>
    </row>
    <row r="115" spans="1:15">
      <c r="A115" s="29" t="s">
        <v>403</v>
      </c>
      <c r="B115" s="30"/>
      <c r="C115" s="29"/>
      <c r="D115" s="31">
        <v>25.96</v>
      </c>
      <c r="E115" s="31">
        <v>24.117</v>
      </c>
      <c r="F115" s="31">
        <v>49.294</v>
      </c>
      <c r="G115" s="31">
        <v>527.235</v>
      </c>
      <c r="H115" s="31">
        <v>0.28</v>
      </c>
      <c r="I115" s="31">
        <v>97.206</v>
      </c>
      <c r="J115" s="31">
        <v>393.1</v>
      </c>
      <c r="K115" s="31">
        <v>2.3</v>
      </c>
      <c r="L115" s="31">
        <v>216.967</v>
      </c>
      <c r="M115" s="31">
        <v>417.432</v>
      </c>
      <c r="N115" s="31">
        <v>64.468</v>
      </c>
      <c r="O115" s="31">
        <v>5.786</v>
      </c>
    </row>
    <row r="116" spans="1:15">
      <c r="A116" s="29" t="s">
        <v>59</v>
      </c>
      <c r="B116" s="30"/>
      <c r="C116" s="29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</row>
    <row r="117" spans="1:15">
      <c r="A117" s="29" t="s">
        <v>480</v>
      </c>
      <c r="B117" s="30" t="s">
        <v>64</v>
      </c>
      <c r="C117" s="29">
        <v>100</v>
      </c>
      <c r="D117" s="31">
        <v>1.272</v>
      </c>
      <c r="E117" s="31">
        <v>7.155</v>
      </c>
      <c r="F117" s="31">
        <v>6.758</v>
      </c>
      <c r="G117" s="31">
        <v>97.537</v>
      </c>
      <c r="H117" s="31">
        <v>0.046</v>
      </c>
      <c r="I117" s="31">
        <v>12.6</v>
      </c>
      <c r="J117" s="31">
        <v>241.6</v>
      </c>
      <c r="K117" s="31">
        <v>3.197</v>
      </c>
      <c r="L117" s="31">
        <v>33.35</v>
      </c>
      <c r="M117" s="31">
        <v>37.53</v>
      </c>
      <c r="N117" s="31">
        <v>20.1</v>
      </c>
      <c r="O117" s="31">
        <v>0.834</v>
      </c>
    </row>
    <row r="118" ht="38.25" spans="1:15">
      <c r="A118" s="29" t="s">
        <v>481</v>
      </c>
      <c r="B118" s="30" t="s">
        <v>482</v>
      </c>
      <c r="C118" s="29">
        <v>230</v>
      </c>
      <c r="D118" s="31">
        <v>2.618</v>
      </c>
      <c r="E118" s="31">
        <v>6.6</v>
      </c>
      <c r="F118" s="31">
        <v>10.169</v>
      </c>
      <c r="G118" s="31">
        <v>111.031</v>
      </c>
      <c r="H118" s="31">
        <v>0.08</v>
      </c>
      <c r="I118" s="31">
        <v>18.56</v>
      </c>
      <c r="J118" s="31">
        <v>208.52</v>
      </c>
      <c r="K118" s="31">
        <v>2.367</v>
      </c>
      <c r="L118" s="31">
        <v>37.583</v>
      </c>
      <c r="M118" s="31">
        <v>58.178</v>
      </c>
      <c r="N118" s="31">
        <v>20.605</v>
      </c>
      <c r="O118" s="31">
        <v>0.824</v>
      </c>
    </row>
    <row r="119" ht="25.5" spans="1:15">
      <c r="A119" s="29" t="s">
        <v>483</v>
      </c>
      <c r="B119" s="30" t="s">
        <v>484</v>
      </c>
      <c r="C119" s="29">
        <v>90</v>
      </c>
      <c r="D119" s="31">
        <v>15.025</v>
      </c>
      <c r="E119" s="31">
        <v>14.098</v>
      </c>
      <c r="F119" s="31">
        <v>15.153</v>
      </c>
      <c r="G119" s="31">
        <v>248.273</v>
      </c>
      <c r="H119" s="31">
        <v>0.111</v>
      </c>
      <c r="I119" s="31">
        <v>1.34</v>
      </c>
      <c r="J119" s="31">
        <v>46.9</v>
      </c>
      <c r="K119" s="31">
        <v>1.938</v>
      </c>
      <c r="L119" s="31">
        <v>19.782</v>
      </c>
      <c r="M119" s="31">
        <v>135.495</v>
      </c>
      <c r="N119" s="31">
        <v>23.378</v>
      </c>
      <c r="O119" s="31">
        <v>1.781</v>
      </c>
    </row>
    <row r="120" spans="1:15">
      <c r="A120" s="29" t="s">
        <v>451</v>
      </c>
      <c r="B120" s="30" t="s">
        <v>452</v>
      </c>
      <c r="C120" s="29">
        <v>30</v>
      </c>
      <c r="D120" s="31">
        <v>0.555</v>
      </c>
      <c r="E120" s="31">
        <v>1.151</v>
      </c>
      <c r="F120" s="31">
        <v>2.238</v>
      </c>
      <c r="G120" s="31">
        <v>21.89</v>
      </c>
      <c r="H120" s="31">
        <v>0.023</v>
      </c>
      <c r="I120" s="31">
        <v>1.38</v>
      </c>
      <c r="J120" s="31">
        <v>7.5</v>
      </c>
      <c r="K120" s="31">
        <v>0.083</v>
      </c>
      <c r="L120" s="31">
        <v>7.56</v>
      </c>
      <c r="M120" s="31">
        <v>8.335</v>
      </c>
      <c r="N120" s="31">
        <v>2.495</v>
      </c>
      <c r="O120" s="31">
        <v>0.108</v>
      </c>
    </row>
    <row r="121" spans="1:15">
      <c r="A121" s="29" t="s">
        <v>423</v>
      </c>
      <c r="B121" s="30" t="s">
        <v>424</v>
      </c>
      <c r="C121" s="29">
        <v>180</v>
      </c>
      <c r="D121" s="31">
        <v>4.582</v>
      </c>
      <c r="E121" s="31">
        <v>3.55</v>
      </c>
      <c r="F121" s="31">
        <v>48.152</v>
      </c>
      <c r="G121" s="31">
        <v>242.886</v>
      </c>
      <c r="H121" s="31">
        <v>0.052</v>
      </c>
      <c r="I121" s="31"/>
      <c r="J121" s="31">
        <v>16</v>
      </c>
      <c r="K121" s="31">
        <v>0.3</v>
      </c>
      <c r="L121" s="31">
        <v>6.822</v>
      </c>
      <c r="M121" s="31">
        <v>98.835</v>
      </c>
      <c r="N121" s="31">
        <v>32.54</v>
      </c>
      <c r="O121" s="31">
        <v>0.663</v>
      </c>
    </row>
    <row r="122" ht="25.5" spans="1:15">
      <c r="A122" s="29" t="s">
        <v>412</v>
      </c>
      <c r="B122" s="30" t="s">
        <v>413</v>
      </c>
      <c r="C122" s="29">
        <v>200</v>
      </c>
      <c r="D122" s="31">
        <v>0.78</v>
      </c>
      <c r="E122" s="31">
        <v>0.06</v>
      </c>
      <c r="F122" s="31">
        <v>20.12</v>
      </c>
      <c r="G122" s="31">
        <v>85.3</v>
      </c>
      <c r="H122" s="31">
        <v>0.02</v>
      </c>
      <c r="I122" s="31">
        <v>0.8</v>
      </c>
      <c r="J122" s="31"/>
      <c r="K122" s="31">
        <v>1.1</v>
      </c>
      <c r="L122" s="31">
        <v>32</v>
      </c>
      <c r="M122" s="31">
        <v>29.2</v>
      </c>
      <c r="N122" s="31">
        <v>21</v>
      </c>
      <c r="O122" s="31">
        <v>0.67</v>
      </c>
    </row>
    <row r="123" spans="1:15">
      <c r="A123" s="29"/>
      <c r="B123" s="30" t="s">
        <v>52</v>
      </c>
      <c r="C123" s="29">
        <v>40</v>
      </c>
      <c r="D123" s="31">
        <v>3.16</v>
      </c>
      <c r="E123" s="31">
        <v>0.4</v>
      </c>
      <c r="F123" s="31">
        <v>19.32</v>
      </c>
      <c r="G123" s="31">
        <v>94</v>
      </c>
      <c r="H123" s="31">
        <v>0.064</v>
      </c>
      <c r="I123" s="31"/>
      <c r="J123" s="31"/>
      <c r="K123" s="31">
        <v>0.52</v>
      </c>
      <c r="L123" s="31">
        <v>9.2</v>
      </c>
      <c r="M123" s="31">
        <v>34.8</v>
      </c>
      <c r="N123" s="31">
        <v>13.2</v>
      </c>
      <c r="O123" s="31">
        <v>0.8</v>
      </c>
    </row>
    <row r="124" spans="1:15">
      <c r="A124" s="29">
        <v>0</v>
      </c>
      <c r="B124" s="30" t="s">
        <v>414</v>
      </c>
      <c r="C124" s="29">
        <v>50</v>
      </c>
      <c r="D124" s="31">
        <v>3.3</v>
      </c>
      <c r="E124" s="31">
        <v>0.6</v>
      </c>
      <c r="F124" s="31">
        <v>19.82</v>
      </c>
      <c r="G124" s="31">
        <v>99</v>
      </c>
      <c r="H124" s="31">
        <v>0.085</v>
      </c>
      <c r="I124" s="31"/>
      <c r="J124" s="31"/>
      <c r="K124" s="31">
        <v>0.5</v>
      </c>
      <c r="L124" s="31">
        <v>14.5</v>
      </c>
      <c r="M124" s="31">
        <v>75</v>
      </c>
      <c r="N124" s="31">
        <v>23.5</v>
      </c>
      <c r="O124" s="31">
        <v>1.95</v>
      </c>
    </row>
    <row r="125" spans="1:15">
      <c r="A125" s="29" t="s">
        <v>196</v>
      </c>
      <c r="B125" s="30"/>
      <c r="C125" s="29"/>
      <c r="D125" s="31">
        <v>31.292</v>
      </c>
      <c r="E125" s="31">
        <v>33.614</v>
      </c>
      <c r="F125" s="31">
        <v>141.73</v>
      </c>
      <c r="G125" s="31">
        <v>999.917</v>
      </c>
      <c r="H125" s="31">
        <v>0.481</v>
      </c>
      <c r="I125" s="31">
        <v>34.68</v>
      </c>
      <c r="J125" s="31">
        <v>520.52</v>
      </c>
      <c r="K125" s="31">
        <v>10.005</v>
      </c>
      <c r="L125" s="31">
        <v>160.797</v>
      </c>
      <c r="M125" s="31">
        <v>477.373</v>
      </c>
      <c r="N125" s="31">
        <v>156.817</v>
      </c>
      <c r="O125" s="31">
        <v>7.63</v>
      </c>
    </row>
    <row r="126" spans="1:15">
      <c r="A126" s="29" t="s">
        <v>123</v>
      </c>
      <c r="B126" s="30"/>
      <c r="C126" s="29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>
      <c r="A127" s="29">
        <v>0</v>
      </c>
      <c r="B127" s="30" t="s">
        <v>435</v>
      </c>
      <c r="C127" s="29">
        <v>15</v>
      </c>
      <c r="D127" s="31">
        <v>0.12</v>
      </c>
      <c r="E127" s="31">
        <v>0.015</v>
      </c>
      <c r="F127" s="31">
        <v>11.97</v>
      </c>
      <c r="G127" s="31">
        <v>48.9</v>
      </c>
      <c r="H127" s="31"/>
      <c r="I127" s="31"/>
      <c r="J127" s="31"/>
      <c r="K127" s="31"/>
      <c r="L127" s="31">
        <v>3.75</v>
      </c>
      <c r="M127" s="31">
        <v>1.8</v>
      </c>
      <c r="N127" s="31">
        <v>0.9</v>
      </c>
      <c r="O127" s="31">
        <v>0.21</v>
      </c>
    </row>
    <row r="128" spans="1:15">
      <c r="A128" s="29">
        <v>386</v>
      </c>
      <c r="B128" s="30" t="s">
        <v>415</v>
      </c>
      <c r="C128" s="29">
        <v>200</v>
      </c>
      <c r="D128" s="31">
        <v>8.2</v>
      </c>
      <c r="E128" s="31">
        <v>3</v>
      </c>
      <c r="F128" s="31">
        <v>11.8</v>
      </c>
      <c r="G128" s="31">
        <v>114</v>
      </c>
      <c r="H128" s="31"/>
      <c r="I128" s="31">
        <v>1.2</v>
      </c>
      <c r="J128" s="31">
        <v>20</v>
      </c>
      <c r="K128" s="31"/>
      <c r="L128" s="31">
        <v>248</v>
      </c>
      <c r="M128" s="31">
        <v>190</v>
      </c>
      <c r="N128" s="31">
        <v>30</v>
      </c>
      <c r="O128" s="31">
        <v>0.2</v>
      </c>
    </row>
    <row r="129" spans="1:15">
      <c r="A129" s="29"/>
      <c r="B129" s="30" t="s">
        <v>416</v>
      </c>
      <c r="C129" s="29">
        <v>250</v>
      </c>
      <c r="D129" s="31">
        <v>1</v>
      </c>
      <c r="E129" s="31">
        <v>1</v>
      </c>
      <c r="F129" s="31">
        <v>24.5</v>
      </c>
      <c r="G129" s="31">
        <v>117.5</v>
      </c>
      <c r="H129" s="31">
        <v>0.075</v>
      </c>
      <c r="I129" s="31">
        <v>25</v>
      </c>
      <c r="J129" s="31">
        <v>12.5</v>
      </c>
      <c r="K129" s="31">
        <v>0.5</v>
      </c>
      <c r="L129" s="31">
        <v>40</v>
      </c>
      <c r="M129" s="31">
        <v>27.5</v>
      </c>
      <c r="N129" s="31">
        <v>22.5</v>
      </c>
      <c r="O129" s="31">
        <v>5.5</v>
      </c>
    </row>
    <row r="130" spans="1:15">
      <c r="A130" s="29" t="s">
        <v>198</v>
      </c>
      <c r="B130" s="30"/>
      <c r="C130" s="29"/>
      <c r="D130" s="31">
        <v>9.32</v>
      </c>
      <c r="E130" s="31">
        <v>4.015</v>
      </c>
      <c r="F130" s="31">
        <v>48.27</v>
      </c>
      <c r="G130" s="31">
        <v>280.4</v>
      </c>
      <c r="H130" s="31">
        <v>0.075</v>
      </c>
      <c r="I130" s="31">
        <v>26.2</v>
      </c>
      <c r="J130" s="31">
        <v>32.5</v>
      </c>
      <c r="K130" s="31">
        <v>0.5</v>
      </c>
      <c r="L130" s="31">
        <v>291.75</v>
      </c>
      <c r="M130" s="31">
        <v>219.3</v>
      </c>
      <c r="N130" s="31">
        <v>53.4</v>
      </c>
      <c r="O130" s="31">
        <v>5.91</v>
      </c>
    </row>
    <row r="131" spans="1:15">
      <c r="A131" s="29" t="s">
        <v>485</v>
      </c>
      <c r="B131" s="30"/>
      <c r="C131" s="29"/>
      <c r="D131" s="31">
        <v>66.572</v>
      </c>
      <c r="E131" s="31">
        <v>61.746</v>
      </c>
      <c r="F131" s="31">
        <v>239.294</v>
      </c>
      <c r="G131" s="31">
        <v>1807.552</v>
      </c>
      <c r="H131" s="31">
        <v>0.836</v>
      </c>
      <c r="I131" s="31">
        <v>158.086</v>
      </c>
      <c r="J131" s="31">
        <v>946.12</v>
      </c>
      <c r="K131" s="31">
        <v>12.805</v>
      </c>
      <c r="L131" s="31">
        <v>669.514</v>
      </c>
      <c r="M131" s="31">
        <v>1114.105</v>
      </c>
      <c r="N131" s="31">
        <v>274.685</v>
      </c>
      <c r="O131" s="31">
        <v>19.326</v>
      </c>
    </row>
    <row r="132" spans="1:15">
      <c r="A132" s="29" t="s">
        <v>486</v>
      </c>
      <c r="B132" s="30"/>
      <c r="C132" s="29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</row>
    <row r="133" ht="25.5" spans="1:15">
      <c r="A133" s="29" t="s">
        <v>387</v>
      </c>
      <c r="B133" s="30" t="s">
        <v>359</v>
      </c>
      <c r="C133" s="29" t="s">
        <v>336</v>
      </c>
      <c r="D133" s="31" t="s">
        <v>161</v>
      </c>
      <c r="E133" s="31"/>
      <c r="F133" s="31"/>
      <c r="G133" s="31" t="s">
        <v>360</v>
      </c>
      <c r="H133" s="31" t="s">
        <v>163</v>
      </c>
      <c r="I133" s="31"/>
      <c r="J133" s="31"/>
      <c r="K133" s="31"/>
      <c r="L133" s="31" t="s">
        <v>164</v>
      </c>
      <c r="M133" s="31"/>
      <c r="N133" s="31"/>
      <c r="O133" s="31"/>
    </row>
    <row r="134" spans="1:15">
      <c r="A134" s="29"/>
      <c r="B134" s="30"/>
      <c r="C134" s="29"/>
      <c r="D134" s="31" t="s">
        <v>165</v>
      </c>
      <c r="E134" s="31" t="s">
        <v>166</v>
      </c>
      <c r="F134" s="31" t="s">
        <v>167</v>
      </c>
      <c r="G134" s="31"/>
      <c r="H134" s="31" t="s">
        <v>388</v>
      </c>
      <c r="I134" s="31" t="s">
        <v>170</v>
      </c>
      <c r="J134" s="31" t="s">
        <v>389</v>
      </c>
      <c r="K134" s="31" t="s">
        <v>343</v>
      </c>
      <c r="L134" s="31" t="s">
        <v>390</v>
      </c>
      <c r="M134" s="31" t="s">
        <v>391</v>
      </c>
      <c r="N134" s="31" t="s">
        <v>175</v>
      </c>
      <c r="O134" s="31" t="s">
        <v>177</v>
      </c>
    </row>
    <row r="135" spans="1:15">
      <c r="A135" s="29" t="s">
        <v>392</v>
      </c>
      <c r="B135" s="30"/>
      <c r="C135" s="29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</row>
    <row r="136" ht="25.5" spans="1:15">
      <c r="A136" s="29" t="s">
        <v>487</v>
      </c>
      <c r="B136" s="30" t="s">
        <v>488</v>
      </c>
      <c r="C136" s="29">
        <v>250</v>
      </c>
      <c r="D136" s="31">
        <v>8.545</v>
      </c>
      <c r="E136" s="31">
        <v>10.135</v>
      </c>
      <c r="F136" s="31">
        <v>46.08</v>
      </c>
      <c r="G136" s="31">
        <v>310.626</v>
      </c>
      <c r="H136" s="31">
        <v>0.213</v>
      </c>
      <c r="I136" s="31">
        <v>0.684</v>
      </c>
      <c r="J136" s="31">
        <v>43.4</v>
      </c>
      <c r="K136" s="31">
        <v>0.215</v>
      </c>
      <c r="L136" s="31">
        <v>158.396</v>
      </c>
      <c r="M136" s="31">
        <v>211.384</v>
      </c>
      <c r="N136" s="31">
        <v>53.76</v>
      </c>
      <c r="O136" s="31">
        <v>1.436</v>
      </c>
    </row>
    <row r="137" ht="38.25" spans="1:15">
      <c r="A137" s="29" t="s">
        <v>395</v>
      </c>
      <c r="B137" s="30" t="s">
        <v>396</v>
      </c>
      <c r="C137" s="29">
        <v>24</v>
      </c>
      <c r="D137" s="31">
        <v>7.068</v>
      </c>
      <c r="E137" s="31">
        <v>6.08</v>
      </c>
      <c r="F137" s="31"/>
      <c r="G137" s="31">
        <v>82.84</v>
      </c>
      <c r="H137" s="31">
        <v>0.023</v>
      </c>
      <c r="I137" s="31"/>
      <c r="J137" s="31"/>
      <c r="K137" s="31">
        <v>0.152</v>
      </c>
      <c r="L137" s="31">
        <v>3.42</v>
      </c>
      <c r="M137" s="31">
        <v>71.44</v>
      </c>
      <c r="N137" s="31">
        <v>8.36</v>
      </c>
      <c r="O137" s="31">
        <v>1.026</v>
      </c>
    </row>
    <row r="138" ht="38.25" spans="1:15">
      <c r="A138" s="29" t="s">
        <v>395</v>
      </c>
      <c r="B138" s="30" t="s">
        <v>397</v>
      </c>
      <c r="C138" s="29">
        <v>36</v>
      </c>
      <c r="D138" s="31">
        <v>2.844</v>
      </c>
      <c r="E138" s="31">
        <v>0.36</v>
      </c>
      <c r="F138" s="31">
        <v>17.388</v>
      </c>
      <c r="G138" s="31">
        <v>84.6</v>
      </c>
      <c r="H138" s="31">
        <v>0.058</v>
      </c>
      <c r="I138" s="31"/>
      <c r="J138" s="31"/>
      <c r="K138" s="31">
        <v>0.468</v>
      </c>
      <c r="L138" s="31">
        <v>8.28</v>
      </c>
      <c r="M138" s="31">
        <v>31.32</v>
      </c>
      <c r="N138" s="31">
        <v>11.88</v>
      </c>
      <c r="O138" s="31">
        <v>0.72</v>
      </c>
    </row>
    <row r="139" spans="1:15">
      <c r="A139" s="29" t="s">
        <v>398</v>
      </c>
      <c r="B139" s="30" t="s">
        <v>399</v>
      </c>
      <c r="C139" s="29">
        <v>15</v>
      </c>
      <c r="D139" s="31">
        <v>3.9</v>
      </c>
      <c r="E139" s="31">
        <v>3.915</v>
      </c>
      <c r="F139" s="31"/>
      <c r="G139" s="31">
        <v>51.6</v>
      </c>
      <c r="H139" s="31">
        <v>0.005</v>
      </c>
      <c r="I139" s="31">
        <v>0.12</v>
      </c>
      <c r="J139" s="31">
        <v>34.5</v>
      </c>
      <c r="K139" s="31">
        <v>0.075</v>
      </c>
      <c r="L139" s="31">
        <v>150</v>
      </c>
      <c r="M139" s="31">
        <v>96</v>
      </c>
      <c r="N139" s="31">
        <v>6.75</v>
      </c>
      <c r="O139" s="31">
        <v>0.15</v>
      </c>
    </row>
    <row r="140" spans="1:15">
      <c r="A140" s="29" t="s">
        <v>425</v>
      </c>
      <c r="B140" s="30" t="s">
        <v>426</v>
      </c>
      <c r="C140" s="29">
        <v>200</v>
      </c>
      <c r="D140" s="31">
        <v>3.88</v>
      </c>
      <c r="E140" s="31">
        <v>3.1</v>
      </c>
      <c r="F140" s="31">
        <v>15.188</v>
      </c>
      <c r="G140" s="31">
        <v>105.46</v>
      </c>
      <c r="H140" s="31">
        <v>0.024</v>
      </c>
      <c r="I140" s="31">
        <v>0.6</v>
      </c>
      <c r="J140" s="31">
        <v>10.12</v>
      </c>
      <c r="K140" s="31">
        <v>0.012</v>
      </c>
      <c r="L140" s="31">
        <v>125.12</v>
      </c>
      <c r="M140" s="31">
        <v>116.2</v>
      </c>
      <c r="N140" s="31">
        <v>31</v>
      </c>
      <c r="O140" s="31">
        <v>1.01</v>
      </c>
    </row>
    <row r="141" spans="1:15">
      <c r="A141" s="29"/>
      <c r="B141" s="30" t="s">
        <v>402</v>
      </c>
      <c r="C141" s="29">
        <v>60</v>
      </c>
      <c r="D141" s="31">
        <v>4.5</v>
      </c>
      <c r="E141" s="31">
        <v>1.74</v>
      </c>
      <c r="F141" s="31">
        <v>30.84</v>
      </c>
      <c r="G141" s="31">
        <v>157.02</v>
      </c>
      <c r="H141" s="31">
        <v>0.066</v>
      </c>
      <c r="I141" s="31"/>
      <c r="J141" s="31"/>
      <c r="K141" s="31">
        <v>1.02</v>
      </c>
      <c r="L141" s="31">
        <v>11.4</v>
      </c>
      <c r="M141" s="31">
        <v>39</v>
      </c>
      <c r="N141" s="31">
        <v>7.8</v>
      </c>
      <c r="O141" s="31">
        <v>0.72</v>
      </c>
    </row>
    <row r="142" spans="1:15">
      <c r="A142" s="29" t="s">
        <v>403</v>
      </c>
      <c r="B142" s="30"/>
      <c r="C142" s="29"/>
      <c r="D142" s="31">
        <v>30.737</v>
      </c>
      <c r="E142" s="31">
        <v>25.33</v>
      </c>
      <c r="F142" s="31">
        <v>109.496</v>
      </c>
      <c r="G142" s="31">
        <v>792.146</v>
      </c>
      <c r="H142" s="31">
        <v>0.388</v>
      </c>
      <c r="I142" s="31">
        <v>1.404</v>
      </c>
      <c r="J142" s="31">
        <v>88.02</v>
      </c>
      <c r="K142" s="31">
        <v>1.942</v>
      </c>
      <c r="L142" s="31">
        <v>456.616</v>
      </c>
      <c r="M142" s="31">
        <v>565.344</v>
      </c>
      <c r="N142" s="31">
        <v>119.55</v>
      </c>
      <c r="O142" s="31">
        <v>5.062</v>
      </c>
    </row>
    <row r="143" spans="1:15">
      <c r="A143" s="29" t="s">
        <v>59</v>
      </c>
      <c r="B143" s="30"/>
      <c r="C143" s="29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ht="25.5" spans="1:15">
      <c r="A144" s="29" t="s">
        <v>489</v>
      </c>
      <c r="B144" s="30" t="s">
        <v>490</v>
      </c>
      <c r="C144" s="29">
        <v>100</v>
      </c>
      <c r="D144" s="31">
        <v>1.485</v>
      </c>
      <c r="E144" s="31">
        <v>6.107</v>
      </c>
      <c r="F144" s="31">
        <v>6.944</v>
      </c>
      <c r="G144" s="31">
        <v>89.056</v>
      </c>
      <c r="H144" s="31">
        <v>0.03</v>
      </c>
      <c r="I144" s="31">
        <v>8.8</v>
      </c>
      <c r="J144" s="31">
        <v>6</v>
      </c>
      <c r="K144" s="31">
        <v>2.753</v>
      </c>
      <c r="L144" s="31">
        <v>32.196</v>
      </c>
      <c r="M144" s="31">
        <v>41.26</v>
      </c>
      <c r="N144" s="31">
        <v>19.504</v>
      </c>
      <c r="O144" s="31">
        <v>1.118</v>
      </c>
    </row>
    <row r="145" ht="51" spans="1:15">
      <c r="A145" s="29" t="s">
        <v>491</v>
      </c>
      <c r="B145" s="30" t="s">
        <v>492</v>
      </c>
      <c r="C145" s="29">
        <v>230</v>
      </c>
      <c r="D145" s="31">
        <v>3.385</v>
      </c>
      <c r="E145" s="31">
        <v>3.583</v>
      </c>
      <c r="F145" s="31">
        <v>19.214</v>
      </c>
      <c r="G145" s="31">
        <v>124.327</v>
      </c>
      <c r="H145" s="31">
        <v>0.11</v>
      </c>
      <c r="I145" s="31">
        <v>15.393</v>
      </c>
      <c r="J145" s="31">
        <v>225.76</v>
      </c>
      <c r="K145" s="31">
        <v>1.59</v>
      </c>
      <c r="L145" s="31">
        <v>23.392</v>
      </c>
      <c r="M145" s="31">
        <v>61.827</v>
      </c>
      <c r="N145" s="31">
        <v>23.551</v>
      </c>
      <c r="O145" s="31">
        <v>0.994</v>
      </c>
    </row>
    <row r="146" ht="25.5" spans="1:15">
      <c r="A146" s="29" t="s">
        <v>493</v>
      </c>
      <c r="B146" s="30" t="s">
        <v>89</v>
      </c>
      <c r="C146" s="29">
        <v>100</v>
      </c>
      <c r="D146" s="31">
        <v>17.05</v>
      </c>
      <c r="E146" s="31">
        <v>9.599</v>
      </c>
      <c r="F146" s="31">
        <v>4.112</v>
      </c>
      <c r="G146" s="31">
        <v>171.389</v>
      </c>
      <c r="H146" s="31">
        <v>0.092</v>
      </c>
      <c r="I146" s="31">
        <v>0.836</v>
      </c>
      <c r="J146" s="31">
        <v>249</v>
      </c>
      <c r="K146" s="31">
        <v>0.463</v>
      </c>
      <c r="L146" s="31">
        <v>23.47</v>
      </c>
      <c r="M146" s="31">
        <v>169.72</v>
      </c>
      <c r="N146" s="31">
        <v>24.33</v>
      </c>
      <c r="O146" s="31">
        <v>2.382</v>
      </c>
    </row>
    <row r="147" ht="25.5" spans="1:15">
      <c r="A147" s="29" t="s">
        <v>411</v>
      </c>
      <c r="B147" s="30" t="s">
        <v>106</v>
      </c>
      <c r="C147" s="29">
        <v>180</v>
      </c>
      <c r="D147" s="31">
        <v>7.072</v>
      </c>
      <c r="E147" s="31">
        <v>3.732</v>
      </c>
      <c r="F147" s="31">
        <v>45.172</v>
      </c>
      <c r="G147" s="31">
        <v>242.756</v>
      </c>
      <c r="H147" s="31">
        <v>0.109</v>
      </c>
      <c r="I147" s="31"/>
      <c r="J147" s="31">
        <v>16</v>
      </c>
      <c r="K147" s="31">
        <v>1</v>
      </c>
      <c r="L147" s="31">
        <v>14.445</v>
      </c>
      <c r="M147" s="31">
        <v>57.15</v>
      </c>
      <c r="N147" s="31">
        <v>10.319</v>
      </c>
      <c r="O147" s="31">
        <v>1.042</v>
      </c>
    </row>
    <row r="148" spans="1:15">
      <c r="A148" s="29" t="s">
        <v>433</v>
      </c>
      <c r="B148" s="30" t="s">
        <v>471</v>
      </c>
      <c r="C148" s="29">
        <v>200</v>
      </c>
      <c r="D148" s="31">
        <v>0.16</v>
      </c>
      <c r="E148" s="31">
        <v>0.16</v>
      </c>
      <c r="F148" s="31">
        <v>13.9</v>
      </c>
      <c r="G148" s="31">
        <v>58.7</v>
      </c>
      <c r="H148" s="31">
        <v>0.012</v>
      </c>
      <c r="I148" s="31">
        <v>4</v>
      </c>
      <c r="J148" s="31">
        <v>2</v>
      </c>
      <c r="K148" s="31">
        <v>0.08</v>
      </c>
      <c r="L148" s="31">
        <v>6.4</v>
      </c>
      <c r="M148" s="31">
        <v>4.4</v>
      </c>
      <c r="N148" s="31">
        <v>3.6</v>
      </c>
      <c r="O148" s="31">
        <v>0.91</v>
      </c>
    </row>
    <row r="149" spans="1:15">
      <c r="A149" s="29"/>
      <c r="B149" s="30" t="s">
        <v>52</v>
      </c>
      <c r="C149" s="29">
        <v>40</v>
      </c>
      <c r="D149" s="31">
        <v>3.16</v>
      </c>
      <c r="E149" s="31">
        <v>0.4</v>
      </c>
      <c r="F149" s="31">
        <v>19.32</v>
      </c>
      <c r="G149" s="31">
        <v>94</v>
      </c>
      <c r="H149" s="31">
        <v>0.064</v>
      </c>
      <c r="I149" s="31"/>
      <c r="J149" s="31"/>
      <c r="K149" s="31">
        <v>0.52</v>
      </c>
      <c r="L149" s="31">
        <v>9.2</v>
      </c>
      <c r="M149" s="31">
        <v>34.8</v>
      </c>
      <c r="N149" s="31">
        <v>13.2</v>
      </c>
      <c r="O149" s="31">
        <v>0.8</v>
      </c>
    </row>
    <row r="150" spans="1:15">
      <c r="A150" s="29">
        <v>0</v>
      </c>
      <c r="B150" s="30" t="s">
        <v>414</v>
      </c>
      <c r="C150" s="29">
        <v>50</v>
      </c>
      <c r="D150" s="31">
        <v>3.3</v>
      </c>
      <c r="E150" s="31">
        <v>0.6</v>
      </c>
      <c r="F150" s="31">
        <v>19.82</v>
      </c>
      <c r="G150" s="31">
        <v>99</v>
      </c>
      <c r="H150" s="31">
        <v>0.085</v>
      </c>
      <c r="I150" s="31"/>
      <c r="J150" s="31"/>
      <c r="K150" s="31">
        <v>0.5</v>
      </c>
      <c r="L150" s="31">
        <v>14.5</v>
      </c>
      <c r="M150" s="31">
        <v>75</v>
      </c>
      <c r="N150" s="31">
        <v>23.5</v>
      </c>
      <c r="O150" s="31">
        <v>1.95</v>
      </c>
    </row>
    <row r="151" spans="1:15">
      <c r="A151" s="29" t="s">
        <v>196</v>
      </c>
      <c r="B151" s="30"/>
      <c r="C151" s="29"/>
      <c r="D151" s="31">
        <v>35.612</v>
      </c>
      <c r="E151" s="31">
        <v>24.181</v>
      </c>
      <c r="F151" s="31">
        <v>128.482</v>
      </c>
      <c r="G151" s="31">
        <v>879.228</v>
      </c>
      <c r="H151" s="31">
        <v>0.502</v>
      </c>
      <c r="I151" s="31">
        <v>29.029</v>
      </c>
      <c r="J151" s="31">
        <v>498.76</v>
      </c>
      <c r="K151" s="31">
        <v>6.906</v>
      </c>
      <c r="L151" s="31">
        <v>123.603</v>
      </c>
      <c r="M151" s="31">
        <v>444.157</v>
      </c>
      <c r="N151" s="31">
        <v>118.004</v>
      </c>
      <c r="O151" s="31">
        <v>9.196</v>
      </c>
    </row>
    <row r="152" spans="1:15">
      <c r="A152" s="29" t="s">
        <v>123</v>
      </c>
      <c r="B152" s="30"/>
      <c r="C152" s="29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</row>
    <row r="153" spans="1:15">
      <c r="A153" s="29"/>
      <c r="B153" s="30" t="s">
        <v>494</v>
      </c>
      <c r="C153" s="29">
        <v>15</v>
      </c>
      <c r="D153" s="31">
        <v>0.075</v>
      </c>
      <c r="E153" s="31"/>
      <c r="F153" s="31">
        <v>12</v>
      </c>
      <c r="G153" s="31">
        <v>48.6</v>
      </c>
      <c r="H153" s="31"/>
      <c r="I153" s="31"/>
      <c r="J153" s="31"/>
      <c r="K153" s="31"/>
      <c r="L153" s="31">
        <v>3.15</v>
      </c>
      <c r="M153" s="31">
        <v>1.65</v>
      </c>
      <c r="N153" s="31">
        <v>1.05</v>
      </c>
      <c r="O153" s="31">
        <v>0.24</v>
      </c>
    </row>
    <row r="154" spans="1:15">
      <c r="A154" s="29">
        <v>386</v>
      </c>
      <c r="B154" s="30" t="s">
        <v>415</v>
      </c>
      <c r="C154" s="29">
        <v>200</v>
      </c>
      <c r="D154" s="31">
        <v>8.2</v>
      </c>
      <c r="E154" s="31">
        <v>3</v>
      </c>
      <c r="F154" s="31">
        <v>11.8</v>
      </c>
      <c r="G154" s="31">
        <v>114</v>
      </c>
      <c r="H154" s="31"/>
      <c r="I154" s="31">
        <v>1.2</v>
      </c>
      <c r="J154" s="31">
        <v>20</v>
      </c>
      <c r="K154" s="31"/>
      <c r="L154" s="31">
        <v>248</v>
      </c>
      <c r="M154" s="31">
        <v>190</v>
      </c>
      <c r="N154" s="31">
        <v>30</v>
      </c>
      <c r="O154" s="31">
        <v>0.2</v>
      </c>
    </row>
    <row r="155" ht="25.5" spans="1:15">
      <c r="A155" s="29"/>
      <c r="B155" s="30" t="s">
        <v>436</v>
      </c>
      <c r="C155" s="29">
        <v>250</v>
      </c>
      <c r="D155" s="31">
        <v>2</v>
      </c>
      <c r="E155" s="31">
        <v>0.5</v>
      </c>
      <c r="F155" s="31">
        <v>18.75</v>
      </c>
      <c r="G155" s="31">
        <v>95</v>
      </c>
      <c r="H155" s="31">
        <v>0.15</v>
      </c>
      <c r="I155" s="31">
        <v>95</v>
      </c>
      <c r="J155" s="31"/>
      <c r="K155" s="31">
        <v>0.5</v>
      </c>
      <c r="L155" s="31">
        <v>87.5</v>
      </c>
      <c r="M155" s="31">
        <v>42.5</v>
      </c>
      <c r="N155" s="31">
        <v>27.5</v>
      </c>
      <c r="O155" s="31">
        <v>0.25</v>
      </c>
    </row>
    <row r="156" spans="1:15">
      <c r="A156" s="29" t="s">
        <v>198</v>
      </c>
      <c r="B156" s="30"/>
      <c r="C156" s="29"/>
      <c r="D156" s="31">
        <v>10.275</v>
      </c>
      <c r="E156" s="31">
        <v>3.5</v>
      </c>
      <c r="F156" s="31">
        <v>42.55</v>
      </c>
      <c r="G156" s="31">
        <v>257.6</v>
      </c>
      <c r="H156" s="31">
        <v>0.15</v>
      </c>
      <c r="I156" s="31">
        <v>96.2</v>
      </c>
      <c r="J156" s="31">
        <v>20</v>
      </c>
      <c r="K156" s="31">
        <v>0.5</v>
      </c>
      <c r="L156" s="31">
        <v>338.65</v>
      </c>
      <c r="M156" s="31">
        <v>234.15</v>
      </c>
      <c r="N156" s="31">
        <v>58.55</v>
      </c>
      <c r="O156" s="31">
        <v>0.69</v>
      </c>
    </row>
    <row r="157" spans="1:15">
      <c r="A157" s="29" t="s">
        <v>495</v>
      </c>
      <c r="B157" s="30"/>
      <c r="C157" s="29"/>
      <c r="D157" s="31">
        <v>76.624</v>
      </c>
      <c r="E157" s="31">
        <v>53.011</v>
      </c>
      <c r="F157" s="31">
        <v>280.528</v>
      </c>
      <c r="G157" s="31">
        <v>1928.974</v>
      </c>
      <c r="H157" s="31">
        <v>1.039</v>
      </c>
      <c r="I157" s="31">
        <v>126.633</v>
      </c>
      <c r="J157" s="31">
        <v>606.78</v>
      </c>
      <c r="K157" s="31">
        <v>9.348</v>
      </c>
      <c r="L157" s="31">
        <v>918.868</v>
      </c>
      <c r="M157" s="31">
        <v>1243.651</v>
      </c>
      <c r="N157" s="31">
        <v>296.104</v>
      </c>
      <c r="O157" s="31">
        <v>14.948</v>
      </c>
    </row>
    <row r="158" spans="1:15">
      <c r="A158" s="29" t="s">
        <v>496</v>
      </c>
      <c r="B158" s="30"/>
      <c r="C158" s="29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</row>
    <row r="159" ht="25.5" spans="1:15">
      <c r="A159" s="29" t="s">
        <v>387</v>
      </c>
      <c r="B159" s="30" t="s">
        <v>359</v>
      </c>
      <c r="C159" s="29" t="s">
        <v>336</v>
      </c>
      <c r="D159" s="31" t="s">
        <v>161</v>
      </c>
      <c r="E159" s="31"/>
      <c r="F159" s="31"/>
      <c r="G159" s="31" t="s">
        <v>360</v>
      </c>
      <c r="H159" s="31" t="s">
        <v>163</v>
      </c>
      <c r="I159" s="31"/>
      <c r="J159" s="31"/>
      <c r="K159" s="31"/>
      <c r="L159" s="31" t="s">
        <v>164</v>
      </c>
      <c r="M159" s="31"/>
      <c r="N159" s="31"/>
      <c r="O159" s="31"/>
    </row>
    <row r="160" spans="1:15">
      <c r="A160" s="29"/>
      <c r="B160" s="30"/>
      <c r="C160" s="29"/>
      <c r="D160" s="31" t="s">
        <v>165</v>
      </c>
      <c r="E160" s="31" t="s">
        <v>166</v>
      </c>
      <c r="F160" s="31" t="s">
        <v>167</v>
      </c>
      <c r="G160" s="31"/>
      <c r="H160" s="31" t="s">
        <v>388</v>
      </c>
      <c r="I160" s="31" t="s">
        <v>170</v>
      </c>
      <c r="J160" s="31" t="s">
        <v>389</v>
      </c>
      <c r="K160" s="31" t="s">
        <v>343</v>
      </c>
      <c r="L160" s="31" t="s">
        <v>390</v>
      </c>
      <c r="M160" s="31" t="s">
        <v>391</v>
      </c>
      <c r="N160" s="31" t="s">
        <v>175</v>
      </c>
      <c r="O160" s="31" t="s">
        <v>177</v>
      </c>
    </row>
    <row r="161" spans="1:15">
      <c r="A161" s="29" t="s">
        <v>392</v>
      </c>
      <c r="B161" s="30"/>
      <c r="C161" s="29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</row>
    <row r="162" ht="25.5" spans="1:15">
      <c r="A162" s="29" t="s">
        <v>419</v>
      </c>
      <c r="B162" s="30" t="s">
        <v>420</v>
      </c>
      <c r="C162" s="29">
        <v>40</v>
      </c>
      <c r="D162" s="31">
        <v>0.28</v>
      </c>
      <c r="E162" s="31">
        <v>0.04</v>
      </c>
      <c r="F162" s="31">
        <v>0.76</v>
      </c>
      <c r="G162" s="31">
        <v>4.4</v>
      </c>
      <c r="H162" s="31">
        <v>0.012</v>
      </c>
      <c r="I162" s="31">
        <v>2.8</v>
      </c>
      <c r="J162" s="31"/>
      <c r="K162" s="31">
        <v>0.04</v>
      </c>
      <c r="L162" s="31">
        <v>6.8</v>
      </c>
      <c r="M162" s="31">
        <v>12</v>
      </c>
      <c r="N162" s="31">
        <v>5.6</v>
      </c>
      <c r="O162" s="31">
        <v>0.2</v>
      </c>
    </row>
    <row r="163" ht="25.5" spans="1:15">
      <c r="A163" s="29" t="s">
        <v>497</v>
      </c>
      <c r="B163" s="30" t="s">
        <v>498</v>
      </c>
      <c r="C163" s="29">
        <v>270</v>
      </c>
      <c r="D163" s="31">
        <v>31.747</v>
      </c>
      <c r="E163" s="31">
        <v>30.297</v>
      </c>
      <c r="F163" s="31">
        <v>46.913</v>
      </c>
      <c r="G163" s="31">
        <v>586.993</v>
      </c>
      <c r="H163" s="31">
        <v>0.15</v>
      </c>
      <c r="I163" s="31">
        <v>1.65</v>
      </c>
      <c r="J163" s="31">
        <v>300</v>
      </c>
      <c r="K163" s="31">
        <v>3.678</v>
      </c>
      <c r="L163" s="31">
        <v>29</v>
      </c>
      <c r="M163" s="31">
        <v>380.42</v>
      </c>
      <c r="N163" s="31">
        <v>69.828</v>
      </c>
      <c r="O163" s="31">
        <v>4.762</v>
      </c>
    </row>
    <row r="164" ht="25.5" spans="1:15">
      <c r="A164" s="29" t="s">
        <v>400</v>
      </c>
      <c r="B164" s="30" t="s">
        <v>401</v>
      </c>
      <c r="C164" s="29">
        <v>180</v>
      </c>
      <c r="D164" s="31">
        <v>3.61</v>
      </c>
      <c r="E164" s="31">
        <v>2.75</v>
      </c>
      <c r="F164" s="31">
        <v>12.804</v>
      </c>
      <c r="G164" s="31">
        <v>86.52</v>
      </c>
      <c r="H164" s="31">
        <v>0.021</v>
      </c>
      <c r="I164" s="31">
        <v>0.724</v>
      </c>
      <c r="J164" s="31">
        <v>9</v>
      </c>
      <c r="K164" s="31"/>
      <c r="L164" s="31">
        <v>112.766</v>
      </c>
      <c r="M164" s="31">
        <v>81</v>
      </c>
      <c r="N164" s="31">
        <v>12.6</v>
      </c>
      <c r="O164" s="31">
        <v>0.118</v>
      </c>
    </row>
    <row r="165" spans="1:15">
      <c r="A165" s="29"/>
      <c r="B165" s="30" t="s">
        <v>402</v>
      </c>
      <c r="C165" s="29">
        <v>60</v>
      </c>
      <c r="D165" s="31">
        <v>4.5</v>
      </c>
      <c r="E165" s="31">
        <v>1.74</v>
      </c>
      <c r="F165" s="31">
        <v>30.84</v>
      </c>
      <c r="G165" s="31">
        <v>157.02</v>
      </c>
      <c r="H165" s="31">
        <v>0.066</v>
      </c>
      <c r="I165" s="31"/>
      <c r="J165" s="31"/>
      <c r="K165" s="31">
        <v>1.02</v>
      </c>
      <c r="L165" s="31">
        <v>11.4</v>
      </c>
      <c r="M165" s="31">
        <v>39</v>
      </c>
      <c r="N165" s="31">
        <v>7.8</v>
      </c>
      <c r="O165" s="31">
        <v>0.72</v>
      </c>
    </row>
    <row r="166" spans="1:15">
      <c r="A166" s="29" t="s">
        <v>403</v>
      </c>
      <c r="B166" s="30"/>
      <c r="C166" s="29"/>
      <c r="D166" s="31">
        <v>40.137</v>
      </c>
      <c r="E166" s="31">
        <v>34.827</v>
      </c>
      <c r="F166" s="31">
        <v>91.317</v>
      </c>
      <c r="G166" s="31">
        <v>834.933</v>
      </c>
      <c r="H166" s="31">
        <v>0.249</v>
      </c>
      <c r="I166" s="31">
        <v>5.174</v>
      </c>
      <c r="J166" s="31">
        <v>309</v>
      </c>
      <c r="K166" s="31">
        <v>4.738</v>
      </c>
      <c r="L166" s="31">
        <v>159.966</v>
      </c>
      <c r="M166" s="31">
        <v>512.42</v>
      </c>
      <c r="N166" s="31">
        <v>95.828</v>
      </c>
      <c r="O166" s="31">
        <v>5.799</v>
      </c>
    </row>
    <row r="167" spans="1:15">
      <c r="A167" s="29" t="s">
        <v>59</v>
      </c>
      <c r="B167" s="30"/>
      <c r="C167" s="29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</row>
    <row r="168" ht="25.5" spans="1:15">
      <c r="A168" s="29" t="s">
        <v>499</v>
      </c>
      <c r="B168" s="30" t="s">
        <v>500</v>
      </c>
      <c r="C168" s="29">
        <v>100</v>
      </c>
      <c r="D168" s="31">
        <v>1.667</v>
      </c>
      <c r="E168" s="31">
        <v>2.18</v>
      </c>
      <c r="F168" s="31">
        <v>8.199</v>
      </c>
      <c r="G168" s="31">
        <v>59.492</v>
      </c>
      <c r="H168" s="31">
        <v>0.045</v>
      </c>
      <c r="I168" s="31">
        <v>9.8</v>
      </c>
      <c r="J168" s="31">
        <v>13.4</v>
      </c>
      <c r="K168" s="31">
        <v>1.026</v>
      </c>
      <c r="L168" s="31">
        <v>27.93</v>
      </c>
      <c r="M168" s="31">
        <v>41.92</v>
      </c>
      <c r="N168" s="31">
        <v>18.57</v>
      </c>
      <c r="O168" s="31">
        <v>1.311</v>
      </c>
    </row>
    <row r="169" ht="38.25" spans="1:15">
      <c r="A169" s="29" t="s">
        <v>501</v>
      </c>
      <c r="B169" s="30" t="s">
        <v>502</v>
      </c>
      <c r="C169" s="29">
        <v>230</v>
      </c>
      <c r="D169" s="31">
        <v>3.295</v>
      </c>
      <c r="E169" s="31">
        <v>6.761</v>
      </c>
      <c r="F169" s="31">
        <v>8.765</v>
      </c>
      <c r="G169" s="31">
        <v>111.364</v>
      </c>
      <c r="H169" s="31">
        <v>0.064</v>
      </c>
      <c r="I169" s="31">
        <v>19.849</v>
      </c>
      <c r="J169" s="31">
        <v>231.14</v>
      </c>
      <c r="K169" s="31">
        <v>2.475</v>
      </c>
      <c r="L169" s="31">
        <v>47.232</v>
      </c>
      <c r="M169" s="31">
        <v>58.477</v>
      </c>
      <c r="N169" s="31">
        <v>23.751</v>
      </c>
      <c r="O169" s="31">
        <v>0.939</v>
      </c>
    </row>
    <row r="170" ht="25.5" spans="1:15">
      <c r="A170" s="29" t="s">
        <v>483</v>
      </c>
      <c r="B170" s="30" t="s">
        <v>484</v>
      </c>
      <c r="C170" s="29">
        <v>90</v>
      </c>
      <c r="D170" s="31">
        <v>15.025</v>
      </c>
      <c r="E170" s="31">
        <v>14.098</v>
      </c>
      <c r="F170" s="31">
        <v>15.153</v>
      </c>
      <c r="G170" s="31">
        <v>248.273</v>
      </c>
      <c r="H170" s="31">
        <v>0.111</v>
      </c>
      <c r="I170" s="31">
        <v>1.34</v>
      </c>
      <c r="J170" s="31">
        <v>46.9</v>
      </c>
      <c r="K170" s="31">
        <v>1.938</v>
      </c>
      <c r="L170" s="31">
        <v>19.782</v>
      </c>
      <c r="M170" s="31">
        <v>135.495</v>
      </c>
      <c r="N170" s="31">
        <v>23.378</v>
      </c>
      <c r="O170" s="31">
        <v>1.781</v>
      </c>
    </row>
    <row r="171" spans="1:15">
      <c r="A171" s="29" t="s">
        <v>409</v>
      </c>
      <c r="B171" s="30" t="s">
        <v>410</v>
      </c>
      <c r="C171" s="29">
        <v>30</v>
      </c>
      <c r="D171" s="31">
        <v>0.424</v>
      </c>
      <c r="E171" s="31">
        <v>1.226</v>
      </c>
      <c r="F171" s="31">
        <v>1.686</v>
      </c>
      <c r="G171" s="31">
        <v>19.64</v>
      </c>
      <c r="H171" s="31">
        <v>0.018</v>
      </c>
      <c r="I171" s="31">
        <v>0.032</v>
      </c>
      <c r="J171" s="31">
        <v>8</v>
      </c>
      <c r="K171" s="31">
        <v>0.054</v>
      </c>
      <c r="L171" s="31">
        <v>7.4</v>
      </c>
      <c r="M171" s="31">
        <v>6.6</v>
      </c>
      <c r="N171" s="31">
        <v>1.04</v>
      </c>
      <c r="O171" s="31">
        <v>0.04</v>
      </c>
    </row>
    <row r="172" ht="25.5" spans="1:15">
      <c r="A172" s="29" t="s">
        <v>503</v>
      </c>
      <c r="B172" s="30" t="s">
        <v>504</v>
      </c>
      <c r="C172" s="29">
        <v>180</v>
      </c>
      <c r="D172" s="31">
        <v>2.718</v>
      </c>
      <c r="E172" s="31">
        <v>3.116</v>
      </c>
      <c r="F172" s="31">
        <v>14.56</v>
      </c>
      <c r="G172" s="31">
        <v>99.616</v>
      </c>
      <c r="H172" s="31">
        <v>0.13</v>
      </c>
      <c r="I172" s="31">
        <v>9.5</v>
      </c>
      <c r="J172" s="31">
        <v>3816</v>
      </c>
      <c r="K172" s="31">
        <v>0.83</v>
      </c>
      <c r="L172" s="31">
        <v>52.62</v>
      </c>
      <c r="M172" s="31">
        <v>107.42</v>
      </c>
      <c r="N172" s="31">
        <v>72.52</v>
      </c>
      <c r="O172" s="31">
        <v>1.362</v>
      </c>
    </row>
    <row r="173" ht="25.5" spans="1:15">
      <c r="A173" s="29" t="s">
        <v>412</v>
      </c>
      <c r="B173" s="30" t="s">
        <v>413</v>
      </c>
      <c r="C173" s="29">
        <v>200</v>
      </c>
      <c r="D173" s="31">
        <v>0.78</v>
      </c>
      <c r="E173" s="31">
        <v>0.06</v>
      </c>
      <c r="F173" s="31">
        <v>20.12</v>
      </c>
      <c r="G173" s="31">
        <v>85.3</v>
      </c>
      <c r="H173" s="31">
        <v>0.02</v>
      </c>
      <c r="I173" s="31">
        <v>0.8</v>
      </c>
      <c r="J173" s="31"/>
      <c r="K173" s="31">
        <v>1.1</v>
      </c>
      <c r="L173" s="31">
        <v>32</v>
      </c>
      <c r="M173" s="31">
        <v>29.2</v>
      </c>
      <c r="N173" s="31">
        <v>21</v>
      </c>
      <c r="O173" s="31">
        <v>0.67</v>
      </c>
    </row>
    <row r="174" spans="1:15">
      <c r="A174" s="29"/>
      <c r="B174" s="30" t="s">
        <v>52</v>
      </c>
      <c r="C174" s="29">
        <v>40</v>
      </c>
      <c r="D174" s="31">
        <v>3.16</v>
      </c>
      <c r="E174" s="31">
        <v>0.4</v>
      </c>
      <c r="F174" s="31">
        <v>19.32</v>
      </c>
      <c r="G174" s="31">
        <v>94</v>
      </c>
      <c r="H174" s="31">
        <v>0.064</v>
      </c>
      <c r="I174" s="31"/>
      <c r="J174" s="31"/>
      <c r="K174" s="31">
        <v>0.52</v>
      </c>
      <c r="L174" s="31">
        <v>9.2</v>
      </c>
      <c r="M174" s="31">
        <v>34.8</v>
      </c>
      <c r="N174" s="31">
        <v>13.2</v>
      </c>
      <c r="O174" s="31">
        <v>0.8</v>
      </c>
    </row>
    <row r="175" spans="1:15">
      <c r="A175" s="29">
        <v>0</v>
      </c>
      <c r="B175" s="30" t="s">
        <v>414</v>
      </c>
      <c r="C175" s="29">
        <v>50</v>
      </c>
      <c r="D175" s="31">
        <v>3.3</v>
      </c>
      <c r="E175" s="31">
        <v>0.6</v>
      </c>
      <c r="F175" s="31">
        <v>19.82</v>
      </c>
      <c r="G175" s="31">
        <v>99</v>
      </c>
      <c r="H175" s="31">
        <v>0.085</v>
      </c>
      <c r="I175" s="31"/>
      <c r="J175" s="31"/>
      <c r="K175" s="31">
        <v>0.5</v>
      </c>
      <c r="L175" s="31">
        <v>14.5</v>
      </c>
      <c r="M175" s="31">
        <v>75</v>
      </c>
      <c r="N175" s="31">
        <v>23.5</v>
      </c>
      <c r="O175" s="31">
        <v>1.95</v>
      </c>
    </row>
    <row r="176" spans="1:15">
      <c r="A176" s="29" t="s">
        <v>196</v>
      </c>
      <c r="B176" s="30"/>
      <c r="C176" s="29"/>
      <c r="D176" s="31">
        <v>30.369</v>
      </c>
      <c r="E176" s="31">
        <v>28.441</v>
      </c>
      <c r="F176" s="31">
        <v>107.623</v>
      </c>
      <c r="G176" s="31">
        <v>816.685</v>
      </c>
      <c r="H176" s="31">
        <v>0.538</v>
      </c>
      <c r="I176" s="31">
        <v>41.321</v>
      </c>
      <c r="J176" s="31">
        <v>4115.44</v>
      </c>
      <c r="K176" s="31">
        <v>8.443</v>
      </c>
      <c r="L176" s="31">
        <v>210.664</v>
      </c>
      <c r="M176" s="31">
        <v>488.912</v>
      </c>
      <c r="N176" s="31">
        <v>196.959</v>
      </c>
      <c r="O176" s="31">
        <v>8.853</v>
      </c>
    </row>
    <row r="177" spans="1:15">
      <c r="A177" s="29" t="s">
        <v>123</v>
      </c>
      <c r="B177" s="30"/>
      <c r="C177" s="29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>
      <c r="A178" s="29"/>
      <c r="B178" s="30" t="s">
        <v>125</v>
      </c>
      <c r="C178" s="29">
        <v>15</v>
      </c>
      <c r="D178" s="31">
        <v>1.125</v>
      </c>
      <c r="E178" s="31">
        <v>1.47</v>
      </c>
      <c r="F178" s="31">
        <v>11.16</v>
      </c>
      <c r="G178" s="31">
        <v>62.55</v>
      </c>
      <c r="H178" s="31">
        <v>0.012</v>
      </c>
      <c r="I178" s="31"/>
      <c r="J178" s="31">
        <v>1.5</v>
      </c>
      <c r="K178" s="31"/>
      <c r="L178" s="31">
        <v>4.35</v>
      </c>
      <c r="M178" s="31">
        <v>13.5</v>
      </c>
      <c r="N178" s="31">
        <v>3</v>
      </c>
      <c r="O178" s="31">
        <v>0.315</v>
      </c>
    </row>
    <row r="179" spans="1:15">
      <c r="A179" s="29">
        <v>386</v>
      </c>
      <c r="B179" s="30" t="s">
        <v>415</v>
      </c>
      <c r="C179" s="29">
        <v>200</v>
      </c>
      <c r="D179" s="31">
        <v>8.2</v>
      </c>
      <c r="E179" s="31">
        <v>3</v>
      </c>
      <c r="F179" s="31">
        <v>11.8</v>
      </c>
      <c r="G179" s="31">
        <v>114</v>
      </c>
      <c r="H179" s="31"/>
      <c r="I179" s="31">
        <v>1.2</v>
      </c>
      <c r="J179" s="31">
        <v>20</v>
      </c>
      <c r="K179" s="31"/>
      <c r="L179" s="31">
        <v>248</v>
      </c>
      <c r="M179" s="31">
        <v>190</v>
      </c>
      <c r="N179" s="31">
        <v>30</v>
      </c>
      <c r="O179" s="31">
        <v>0.2</v>
      </c>
    </row>
    <row r="180" spans="1:15">
      <c r="A180" s="29"/>
      <c r="B180" s="30" t="s">
        <v>416</v>
      </c>
      <c r="C180" s="29">
        <v>250</v>
      </c>
      <c r="D180" s="31">
        <v>1</v>
      </c>
      <c r="E180" s="31">
        <v>1</v>
      </c>
      <c r="F180" s="31">
        <v>24.5</v>
      </c>
      <c r="G180" s="31">
        <v>117.5</v>
      </c>
      <c r="H180" s="31">
        <v>0.075</v>
      </c>
      <c r="I180" s="31">
        <v>25</v>
      </c>
      <c r="J180" s="31">
        <v>12.5</v>
      </c>
      <c r="K180" s="31">
        <v>0.5</v>
      </c>
      <c r="L180" s="31">
        <v>40</v>
      </c>
      <c r="M180" s="31">
        <v>27.5</v>
      </c>
      <c r="N180" s="31">
        <v>22.5</v>
      </c>
      <c r="O180" s="31">
        <v>5.5</v>
      </c>
    </row>
    <row r="181" spans="1:15">
      <c r="A181" s="29" t="s">
        <v>198</v>
      </c>
      <c r="B181" s="30"/>
      <c r="C181" s="29"/>
      <c r="D181" s="31">
        <v>10.325</v>
      </c>
      <c r="E181" s="31">
        <v>5.47</v>
      </c>
      <c r="F181" s="31">
        <v>47.46</v>
      </c>
      <c r="G181" s="31">
        <v>294.05</v>
      </c>
      <c r="H181" s="31">
        <v>0.087</v>
      </c>
      <c r="I181" s="31">
        <v>26.2</v>
      </c>
      <c r="J181" s="31">
        <v>34</v>
      </c>
      <c r="K181" s="31">
        <v>0.5</v>
      </c>
      <c r="L181" s="31">
        <v>292.35</v>
      </c>
      <c r="M181" s="31">
        <v>231</v>
      </c>
      <c r="N181" s="31">
        <v>55.5</v>
      </c>
      <c r="O181" s="31">
        <v>6.015</v>
      </c>
    </row>
    <row r="182" spans="1:15">
      <c r="A182" s="29" t="s">
        <v>505</v>
      </c>
      <c r="B182" s="30"/>
      <c r="C182" s="29"/>
      <c r="D182" s="31">
        <v>80.831</v>
      </c>
      <c r="E182" s="31">
        <v>68.737</v>
      </c>
      <c r="F182" s="31">
        <v>246.4</v>
      </c>
      <c r="G182" s="31">
        <v>1945.669</v>
      </c>
      <c r="H182" s="31">
        <v>0.874</v>
      </c>
      <c r="I182" s="31">
        <v>72.695</v>
      </c>
      <c r="J182" s="31">
        <v>4458.44</v>
      </c>
      <c r="K182" s="31">
        <v>13.681</v>
      </c>
      <c r="L182" s="31">
        <v>662.98</v>
      </c>
      <c r="M182" s="31">
        <v>1232.332</v>
      </c>
      <c r="N182" s="31">
        <v>348.287</v>
      </c>
      <c r="O182" s="31">
        <v>20.667</v>
      </c>
    </row>
    <row r="183" spans="1:15">
      <c r="A183" s="29" t="s">
        <v>506</v>
      </c>
      <c r="B183" s="30"/>
      <c r="C183" s="29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</row>
    <row r="184" ht="25.5" spans="1:15">
      <c r="A184" s="29" t="s">
        <v>387</v>
      </c>
      <c r="B184" s="30" t="s">
        <v>359</v>
      </c>
      <c r="C184" s="29" t="s">
        <v>336</v>
      </c>
      <c r="D184" s="31" t="s">
        <v>161</v>
      </c>
      <c r="E184" s="31"/>
      <c r="F184" s="31"/>
      <c r="G184" s="31" t="s">
        <v>360</v>
      </c>
      <c r="H184" s="31" t="s">
        <v>163</v>
      </c>
      <c r="I184" s="31"/>
      <c r="J184" s="31"/>
      <c r="K184" s="31"/>
      <c r="L184" s="31" t="s">
        <v>164</v>
      </c>
      <c r="M184" s="31"/>
      <c r="N184" s="31"/>
      <c r="O184" s="31"/>
    </row>
    <row r="185" spans="1:15">
      <c r="A185" s="29"/>
      <c r="B185" s="30"/>
      <c r="C185" s="29"/>
      <c r="D185" s="31" t="s">
        <v>165</v>
      </c>
      <c r="E185" s="31" t="s">
        <v>166</v>
      </c>
      <c r="F185" s="31" t="s">
        <v>167</v>
      </c>
      <c r="G185" s="31"/>
      <c r="H185" s="31" t="s">
        <v>388</v>
      </c>
      <c r="I185" s="31" t="s">
        <v>170</v>
      </c>
      <c r="J185" s="31" t="s">
        <v>389</v>
      </c>
      <c r="K185" s="31" t="s">
        <v>343</v>
      </c>
      <c r="L185" s="31" t="s">
        <v>390</v>
      </c>
      <c r="M185" s="31" t="s">
        <v>391</v>
      </c>
      <c r="N185" s="31" t="s">
        <v>175</v>
      </c>
      <c r="O185" s="31" t="s">
        <v>177</v>
      </c>
    </row>
    <row r="186" spans="1:15">
      <c r="A186" s="29" t="s">
        <v>392</v>
      </c>
      <c r="B186" s="30"/>
      <c r="C186" s="29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</row>
    <row r="187" spans="1:15">
      <c r="A187" s="29" t="s">
        <v>507</v>
      </c>
      <c r="B187" s="30" t="s">
        <v>508</v>
      </c>
      <c r="C187" s="29">
        <v>170</v>
      </c>
      <c r="D187" s="31">
        <v>31.055</v>
      </c>
      <c r="E187" s="31">
        <v>19.748</v>
      </c>
      <c r="F187" s="31">
        <v>27.739</v>
      </c>
      <c r="G187" s="31">
        <v>419.405</v>
      </c>
      <c r="H187" s="31">
        <v>0.166</v>
      </c>
      <c r="I187" s="31">
        <v>0.808</v>
      </c>
      <c r="J187" s="31">
        <v>122.5</v>
      </c>
      <c r="K187" s="31">
        <v>0.396</v>
      </c>
      <c r="L187" s="31">
        <v>277.585</v>
      </c>
      <c r="M187" s="31">
        <v>381.028</v>
      </c>
      <c r="N187" s="31">
        <v>42.632</v>
      </c>
      <c r="O187" s="31">
        <v>1.259</v>
      </c>
    </row>
    <row r="188" spans="1:15">
      <c r="A188" s="29" t="s">
        <v>509</v>
      </c>
      <c r="B188" s="30" t="s">
        <v>510</v>
      </c>
      <c r="C188" s="29">
        <v>30</v>
      </c>
      <c r="D188" s="31">
        <v>0.156</v>
      </c>
      <c r="E188" s="31">
        <v>0.009</v>
      </c>
      <c r="F188" s="31">
        <v>19.494</v>
      </c>
      <c r="G188" s="31">
        <v>78.78</v>
      </c>
      <c r="H188" s="31">
        <v>0.003</v>
      </c>
      <c r="I188" s="31">
        <v>0.12</v>
      </c>
      <c r="J188" s="31">
        <v>17.49</v>
      </c>
      <c r="K188" s="31">
        <v>0.165</v>
      </c>
      <c r="L188" s="31">
        <v>4.8</v>
      </c>
      <c r="M188" s="31">
        <v>4.38</v>
      </c>
      <c r="N188" s="31">
        <v>3.15</v>
      </c>
      <c r="O188" s="31">
        <v>0.15</v>
      </c>
    </row>
    <row r="189" spans="1:15">
      <c r="A189" s="29" t="s">
        <v>477</v>
      </c>
      <c r="B189" s="30" t="s">
        <v>478</v>
      </c>
      <c r="C189" s="29">
        <v>207</v>
      </c>
      <c r="D189" s="31">
        <v>0.063</v>
      </c>
      <c r="E189" s="31">
        <v>0.007</v>
      </c>
      <c r="F189" s="31">
        <v>0.213</v>
      </c>
      <c r="G189" s="31">
        <v>2.392</v>
      </c>
      <c r="H189" s="31">
        <v>0.004</v>
      </c>
      <c r="I189" s="31">
        <v>2.9</v>
      </c>
      <c r="J189" s="31"/>
      <c r="K189" s="31">
        <v>0.014</v>
      </c>
      <c r="L189" s="31">
        <v>7.75</v>
      </c>
      <c r="M189" s="31">
        <v>9.78</v>
      </c>
      <c r="N189" s="31">
        <v>5.24</v>
      </c>
      <c r="O189" s="31">
        <v>0.862</v>
      </c>
    </row>
    <row r="190" spans="1:15">
      <c r="A190" s="29"/>
      <c r="B190" s="30" t="s">
        <v>402</v>
      </c>
      <c r="C190" s="29">
        <v>60</v>
      </c>
      <c r="D190" s="31">
        <v>4.5</v>
      </c>
      <c r="E190" s="31">
        <v>1.74</v>
      </c>
      <c r="F190" s="31">
        <v>30.84</v>
      </c>
      <c r="G190" s="31">
        <v>157.02</v>
      </c>
      <c r="H190" s="31">
        <v>0.066</v>
      </c>
      <c r="I190" s="31"/>
      <c r="J190" s="31"/>
      <c r="K190" s="31">
        <v>1.02</v>
      </c>
      <c r="L190" s="31">
        <v>11.4</v>
      </c>
      <c r="M190" s="31">
        <v>39</v>
      </c>
      <c r="N190" s="31">
        <v>7.8</v>
      </c>
      <c r="O190" s="31">
        <v>0.72</v>
      </c>
    </row>
    <row r="191" spans="1:15">
      <c r="A191" s="29"/>
      <c r="B191" s="30" t="s">
        <v>416</v>
      </c>
      <c r="C191" s="29">
        <v>200</v>
      </c>
      <c r="D191" s="31">
        <v>0.8</v>
      </c>
      <c r="E191" s="31">
        <v>0.8</v>
      </c>
      <c r="F191" s="31">
        <v>19.6</v>
      </c>
      <c r="G191" s="31">
        <v>94</v>
      </c>
      <c r="H191" s="31">
        <v>0.06</v>
      </c>
      <c r="I191" s="31">
        <v>20</v>
      </c>
      <c r="J191" s="31">
        <v>10</v>
      </c>
      <c r="K191" s="31">
        <v>0.4</v>
      </c>
      <c r="L191" s="31">
        <v>32</v>
      </c>
      <c r="M191" s="31">
        <v>22</v>
      </c>
      <c r="N191" s="31">
        <v>18</v>
      </c>
      <c r="O191" s="31">
        <v>4.4</v>
      </c>
    </row>
    <row r="192" spans="1:15">
      <c r="A192" s="29" t="s">
        <v>403</v>
      </c>
      <c r="B192" s="30"/>
      <c r="C192" s="29"/>
      <c r="D192" s="31">
        <v>36.574</v>
      </c>
      <c r="E192" s="31">
        <v>22.304</v>
      </c>
      <c r="F192" s="31">
        <v>97.886</v>
      </c>
      <c r="G192" s="31">
        <v>751.597</v>
      </c>
      <c r="H192" s="31">
        <v>0.299</v>
      </c>
      <c r="I192" s="31">
        <v>23.828</v>
      </c>
      <c r="J192" s="31">
        <v>149.99</v>
      </c>
      <c r="K192" s="31">
        <v>1.995</v>
      </c>
      <c r="L192" s="31">
        <v>333.535</v>
      </c>
      <c r="M192" s="31">
        <v>456.188</v>
      </c>
      <c r="N192" s="31">
        <v>76.822</v>
      </c>
      <c r="O192" s="31">
        <v>7.391</v>
      </c>
    </row>
    <row r="193" spans="1:15">
      <c r="A193" s="29" t="s">
        <v>59</v>
      </c>
      <c r="B193" s="30"/>
      <c r="C193" s="29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</row>
    <row r="194" spans="1:15">
      <c r="A194" s="29" t="s">
        <v>511</v>
      </c>
      <c r="B194" s="30" t="s">
        <v>512</v>
      </c>
      <c r="C194" s="29">
        <v>100</v>
      </c>
      <c r="D194" s="31">
        <v>1.495</v>
      </c>
      <c r="E194" s="31">
        <v>0.108</v>
      </c>
      <c r="F194" s="31">
        <v>12.567</v>
      </c>
      <c r="G194" s="31">
        <v>58.66</v>
      </c>
      <c r="H194" s="31">
        <v>0.059</v>
      </c>
      <c r="I194" s="31">
        <v>4.63</v>
      </c>
      <c r="J194" s="31">
        <v>1780.81</v>
      </c>
      <c r="K194" s="31">
        <v>0.733</v>
      </c>
      <c r="L194" s="31">
        <v>34.69</v>
      </c>
      <c r="M194" s="31">
        <v>58.07</v>
      </c>
      <c r="N194" s="31">
        <v>40.41</v>
      </c>
      <c r="O194" s="31">
        <v>0.842</v>
      </c>
    </row>
    <row r="195" ht="25.5" spans="1:15">
      <c r="A195" s="29" t="s">
        <v>513</v>
      </c>
      <c r="B195" s="30" t="s">
        <v>514</v>
      </c>
      <c r="C195" s="29">
        <v>230</v>
      </c>
      <c r="D195" s="31">
        <v>7.527</v>
      </c>
      <c r="E195" s="31">
        <v>6.16</v>
      </c>
      <c r="F195" s="31">
        <v>13.023</v>
      </c>
      <c r="G195" s="31">
        <v>138.322</v>
      </c>
      <c r="H195" s="31">
        <v>0.158</v>
      </c>
      <c r="I195" s="31">
        <v>20.9</v>
      </c>
      <c r="J195" s="31">
        <v>8.4</v>
      </c>
      <c r="K195" s="31">
        <v>2.432</v>
      </c>
      <c r="L195" s="31">
        <v>22.809</v>
      </c>
      <c r="M195" s="31">
        <v>109.207</v>
      </c>
      <c r="N195" s="31">
        <v>30.628</v>
      </c>
      <c r="O195" s="31">
        <v>1.113</v>
      </c>
    </row>
    <row r="196" spans="1:15">
      <c r="A196" s="29" t="s">
        <v>515</v>
      </c>
      <c r="B196" s="30" t="s">
        <v>516</v>
      </c>
      <c r="C196" s="29">
        <v>100</v>
      </c>
      <c r="D196" s="31">
        <v>14.19</v>
      </c>
      <c r="E196" s="31">
        <v>7.633</v>
      </c>
      <c r="F196" s="31">
        <v>8.055</v>
      </c>
      <c r="G196" s="31">
        <v>158.711</v>
      </c>
      <c r="H196" s="31">
        <v>0.263</v>
      </c>
      <c r="I196" s="31">
        <v>25.476</v>
      </c>
      <c r="J196" s="31">
        <v>6086</v>
      </c>
      <c r="K196" s="31">
        <v>1.678</v>
      </c>
      <c r="L196" s="31">
        <v>26.72</v>
      </c>
      <c r="M196" s="31">
        <v>251.23</v>
      </c>
      <c r="N196" s="31">
        <v>16.84</v>
      </c>
      <c r="O196" s="31">
        <v>5.293</v>
      </c>
    </row>
    <row r="197" spans="1:15">
      <c r="A197" s="29" t="s">
        <v>517</v>
      </c>
      <c r="B197" s="30" t="s">
        <v>108</v>
      </c>
      <c r="C197" s="29">
        <v>180</v>
      </c>
      <c r="D197" s="31">
        <v>10.136</v>
      </c>
      <c r="E197" s="31">
        <v>7.715</v>
      </c>
      <c r="F197" s="31">
        <v>45.771</v>
      </c>
      <c r="G197" s="31">
        <v>292.663</v>
      </c>
      <c r="H197" s="31">
        <v>0.345</v>
      </c>
      <c r="I197" s="31"/>
      <c r="J197" s="31">
        <v>28</v>
      </c>
      <c r="K197" s="31">
        <v>0.71</v>
      </c>
      <c r="L197" s="31">
        <v>18.983</v>
      </c>
      <c r="M197" s="31">
        <v>240.766</v>
      </c>
      <c r="N197" s="31">
        <v>160.078</v>
      </c>
      <c r="O197" s="31">
        <v>5.384</v>
      </c>
    </row>
    <row r="198" spans="1:15">
      <c r="A198" s="29" t="s">
        <v>433</v>
      </c>
      <c r="B198" s="30" t="s">
        <v>471</v>
      </c>
      <c r="C198" s="29">
        <v>200</v>
      </c>
      <c r="D198" s="31">
        <v>0.16</v>
      </c>
      <c r="E198" s="31">
        <v>0.16</v>
      </c>
      <c r="F198" s="31">
        <v>13.9</v>
      </c>
      <c r="G198" s="31">
        <v>58.7</v>
      </c>
      <c r="H198" s="31">
        <v>0.012</v>
      </c>
      <c r="I198" s="31">
        <v>4</v>
      </c>
      <c r="J198" s="31">
        <v>2</v>
      </c>
      <c r="K198" s="31">
        <v>0.08</v>
      </c>
      <c r="L198" s="31">
        <v>6.4</v>
      </c>
      <c r="M198" s="31">
        <v>4.4</v>
      </c>
      <c r="N198" s="31">
        <v>3.6</v>
      </c>
      <c r="O198" s="31">
        <v>0.91</v>
      </c>
    </row>
    <row r="199" spans="1:15">
      <c r="A199" s="29"/>
      <c r="B199" s="30" t="s">
        <v>52</v>
      </c>
      <c r="C199" s="29">
        <v>40</v>
      </c>
      <c r="D199" s="31">
        <v>3.16</v>
      </c>
      <c r="E199" s="31">
        <v>0.4</v>
      </c>
      <c r="F199" s="31">
        <v>19.32</v>
      </c>
      <c r="G199" s="31">
        <v>94</v>
      </c>
      <c r="H199" s="31">
        <v>0.064</v>
      </c>
      <c r="I199" s="31"/>
      <c r="J199" s="31"/>
      <c r="K199" s="31">
        <v>0.52</v>
      </c>
      <c r="L199" s="31">
        <v>9.2</v>
      </c>
      <c r="M199" s="31">
        <v>34.8</v>
      </c>
      <c r="N199" s="31">
        <v>13.2</v>
      </c>
      <c r="O199" s="31">
        <v>0.8</v>
      </c>
    </row>
    <row r="200" spans="1:15">
      <c r="A200" s="29">
        <v>0</v>
      </c>
      <c r="B200" s="30" t="s">
        <v>414</v>
      </c>
      <c r="C200" s="29">
        <v>50</v>
      </c>
      <c r="D200" s="31">
        <v>3.3</v>
      </c>
      <c r="E200" s="31">
        <v>0.6</v>
      </c>
      <c r="F200" s="31">
        <v>19.82</v>
      </c>
      <c r="G200" s="31">
        <v>99</v>
      </c>
      <c r="H200" s="31">
        <v>0.085</v>
      </c>
      <c r="I200" s="31"/>
      <c r="J200" s="31"/>
      <c r="K200" s="31">
        <v>0.5</v>
      </c>
      <c r="L200" s="31">
        <v>14.5</v>
      </c>
      <c r="M200" s="31">
        <v>75</v>
      </c>
      <c r="N200" s="31">
        <v>23.5</v>
      </c>
      <c r="O200" s="31">
        <v>1.95</v>
      </c>
    </row>
    <row r="201" spans="1:15">
      <c r="A201" s="29" t="s">
        <v>196</v>
      </c>
      <c r="B201" s="30"/>
      <c r="C201" s="29"/>
      <c r="D201" s="31">
        <v>39.968</v>
      </c>
      <c r="E201" s="31">
        <v>22.776</v>
      </c>
      <c r="F201" s="31">
        <v>132.456</v>
      </c>
      <c r="G201" s="31">
        <v>900.056</v>
      </c>
      <c r="H201" s="31">
        <v>0.986</v>
      </c>
      <c r="I201" s="31">
        <v>55.006</v>
      </c>
      <c r="J201" s="31">
        <v>7905.21</v>
      </c>
      <c r="K201" s="31">
        <v>6.653</v>
      </c>
      <c r="L201" s="31">
        <v>133.301</v>
      </c>
      <c r="M201" s="31">
        <v>773.473</v>
      </c>
      <c r="N201" s="31">
        <v>288.256</v>
      </c>
      <c r="O201" s="31">
        <v>16.292</v>
      </c>
    </row>
    <row r="202" spans="1:15">
      <c r="A202" s="29" t="s">
        <v>123</v>
      </c>
      <c r="B202" s="30"/>
      <c r="C202" s="29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</row>
    <row r="203" spans="1:15">
      <c r="A203" s="29">
        <v>0</v>
      </c>
      <c r="B203" s="30" t="s">
        <v>435</v>
      </c>
      <c r="C203" s="29">
        <v>15</v>
      </c>
      <c r="D203" s="31">
        <v>0.12</v>
      </c>
      <c r="E203" s="31">
        <v>0.015</v>
      </c>
      <c r="F203" s="31">
        <v>11.97</v>
      </c>
      <c r="G203" s="31">
        <v>48.9</v>
      </c>
      <c r="H203" s="31"/>
      <c r="I203" s="31"/>
      <c r="J203" s="31"/>
      <c r="K203" s="31"/>
      <c r="L203" s="31">
        <v>3.75</v>
      </c>
      <c r="M203" s="31">
        <v>1.8</v>
      </c>
      <c r="N203" s="31">
        <v>0.9</v>
      </c>
      <c r="O203" s="31">
        <v>0.21</v>
      </c>
    </row>
    <row r="204" spans="1:15">
      <c r="A204" s="29">
        <v>386</v>
      </c>
      <c r="B204" s="30" t="s">
        <v>415</v>
      </c>
      <c r="C204" s="29">
        <v>200</v>
      </c>
      <c r="D204" s="31">
        <v>8.2</v>
      </c>
      <c r="E204" s="31">
        <v>3</v>
      </c>
      <c r="F204" s="31">
        <v>11.8</v>
      </c>
      <c r="G204" s="31">
        <v>114</v>
      </c>
      <c r="H204" s="31"/>
      <c r="I204" s="31">
        <v>1.2</v>
      </c>
      <c r="J204" s="31">
        <v>20</v>
      </c>
      <c r="K204" s="31"/>
      <c r="L204" s="31">
        <v>248</v>
      </c>
      <c r="M204" s="31">
        <v>190</v>
      </c>
      <c r="N204" s="31">
        <v>30</v>
      </c>
      <c r="O204" s="31">
        <v>0.2</v>
      </c>
    </row>
    <row r="205" ht="25.5" spans="1:15">
      <c r="A205" s="29"/>
      <c r="B205" s="30" t="s">
        <v>436</v>
      </c>
      <c r="C205" s="29">
        <v>250</v>
      </c>
      <c r="D205" s="31">
        <v>2</v>
      </c>
      <c r="E205" s="31">
        <v>0.5</v>
      </c>
      <c r="F205" s="31">
        <v>18.75</v>
      </c>
      <c r="G205" s="31">
        <v>95</v>
      </c>
      <c r="H205" s="31">
        <v>0.15</v>
      </c>
      <c r="I205" s="31">
        <v>95</v>
      </c>
      <c r="J205" s="31"/>
      <c r="K205" s="31">
        <v>0.5</v>
      </c>
      <c r="L205" s="31">
        <v>87.5</v>
      </c>
      <c r="M205" s="31">
        <v>42.5</v>
      </c>
      <c r="N205" s="31">
        <v>27.5</v>
      </c>
      <c r="O205" s="31">
        <v>0.25</v>
      </c>
    </row>
    <row r="206" spans="1:15">
      <c r="A206" s="29" t="s">
        <v>198</v>
      </c>
      <c r="B206" s="30"/>
      <c r="C206" s="29"/>
      <c r="D206" s="31">
        <v>10.32</v>
      </c>
      <c r="E206" s="31">
        <v>3.515</v>
      </c>
      <c r="F206" s="31">
        <v>42.52</v>
      </c>
      <c r="G206" s="31">
        <v>257.9</v>
      </c>
      <c r="H206" s="31">
        <v>0.15</v>
      </c>
      <c r="I206" s="31">
        <v>96.2</v>
      </c>
      <c r="J206" s="31">
        <v>20</v>
      </c>
      <c r="K206" s="31">
        <v>0.5</v>
      </c>
      <c r="L206" s="31">
        <v>339.25</v>
      </c>
      <c r="M206" s="31">
        <v>234.3</v>
      </c>
      <c r="N206" s="31">
        <v>58.4</v>
      </c>
      <c r="O206" s="31">
        <v>0.66</v>
      </c>
    </row>
    <row r="207" spans="1:15">
      <c r="A207" s="29" t="s">
        <v>518</v>
      </c>
      <c r="B207" s="30"/>
      <c r="C207" s="29"/>
      <c r="D207" s="31">
        <v>86.862</v>
      </c>
      <c r="E207" s="31">
        <v>48.595</v>
      </c>
      <c r="F207" s="31">
        <v>272.862</v>
      </c>
      <c r="G207" s="31">
        <v>1909.553</v>
      </c>
      <c r="H207" s="31">
        <v>1.435</v>
      </c>
      <c r="I207" s="31">
        <v>175.034</v>
      </c>
      <c r="J207" s="31">
        <v>8075.2</v>
      </c>
      <c r="K207" s="31">
        <v>9.148</v>
      </c>
      <c r="L207" s="31">
        <v>806.086</v>
      </c>
      <c r="M207" s="31">
        <v>1463.961</v>
      </c>
      <c r="N207" s="31">
        <v>423.478</v>
      </c>
      <c r="O207" s="31">
        <v>24.343</v>
      </c>
    </row>
    <row r="208" spans="1:15">
      <c r="A208" s="29" t="s">
        <v>519</v>
      </c>
      <c r="B208" s="30"/>
      <c r="C208" s="29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</row>
    <row r="209" ht="25.5" spans="1:15">
      <c r="A209" s="29" t="s">
        <v>387</v>
      </c>
      <c r="B209" s="30" t="s">
        <v>359</v>
      </c>
      <c r="C209" s="29" t="s">
        <v>336</v>
      </c>
      <c r="D209" s="31" t="s">
        <v>161</v>
      </c>
      <c r="E209" s="31"/>
      <c r="F209" s="31"/>
      <c r="G209" s="31" t="s">
        <v>360</v>
      </c>
      <c r="H209" s="31" t="s">
        <v>163</v>
      </c>
      <c r="I209" s="31"/>
      <c r="J209" s="31"/>
      <c r="K209" s="31"/>
      <c r="L209" s="31" t="s">
        <v>164</v>
      </c>
      <c r="M209" s="31"/>
      <c r="N209" s="31"/>
      <c r="O209" s="31"/>
    </row>
    <row r="210" spans="1:15">
      <c r="A210" s="29"/>
      <c r="B210" s="30"/>
      <c r="C210" s="29"/>
      <c r="D210" s="31" t="s">
        <v>165</v>
      </c>
      <c r="E210" s="31" t="s">
        <v>166</v>
      </c>
      <c r="F210" s="31" t="s">
        <v>167</v>
      </c>
      <c r="G210" s="31"/>
      <c r="H210" s="31" t="s">
        <v>388</v>
      </c>
      <c r="I210" s="31" t="s">
        <v>170</v>
      </c>
      <c r="J210" s="31" t="s">
        <v>389</v>
      </c>
      <c r="K210" s="31" t="s">
        <v>343</v>
      </c>
      <c r="L210" s="31" t="s">
        <v>390</v>
      </c>
      <c r="M210" s="31" t="s">
        <v>391</v>
      </c>
      <c r="N210" s="31" t="s">
        <v>175</v>
      </c>
      <c r="O210" s="31" t="s">
        <v>177</v>
      </c>
    </row>
    <row r="211" spans="1:15">
      <c r="A211" s="29" t="s">
        <v>392</v>
      </c>
      <c r="B211" s="30"/>
      <c r="C211" s="29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>
      <c r="A212" s="29"/>
      <c r="B212" s="30" t="s">
        <v>520</v>
      </c>
      <c r="C212" s="29">
        <v>40</v>
      </c>
      <c r="D212" s="31">
        <v>0.32</v>
      </c>
      <c r="E212" s="31">
        <v>0.04</v>
      </c>
      <c r="F212" s="31">
        <v>0.68</v>
      </c>
      <c r="G212" s="31">
        <v>5.2</v>
      </c>
      <c r="H212" s="31">
        <v>0.008</v>
      </c>
      <c r="I212" s="31">
        <v>2</v>
      </c>
      <c r="J212" s="31">
        <v>2</v>
      </c>
      <c r="K212" s="31">
        <v>0.04</v>
      </c>
      <c r="L212" s="31">
        <v>9.2</v>
      </c>
      <c r="M212" s="31">
        <v>9.6</v>
      </c>
      <c r="N212" s="31">
        <v>5.6</v>
      </c>
      <c r="O212" s="31">
        <v>0.24</v>
      </c>
    </row>
    <row r="213" ht="38.25" spans="1:15">
      <c r="A213" s="29" t="s">
        <v>521</v>
      </c>
      <c r="B213" s="30" t="s">
        <v>522</v>
      </c>
      <c r="C213" s="29">
        <v>270</v>
      </c>
      <c r="D213" s="31">
        <v>33.147</v>
      </c>
      <c r="E213" s="31">
        <v>18.623</v>
      </c>
      <c r="F213" s="31">
        <v>28.12</v>
      </c>
      <c r="G213" s="31">
        <v>415.898</v>
      </c>
      <c r="H213" s="31">
        <v>0.361</v>
      </c>
      <c r="I213" s="31">
        <v>30.838</v>
      </c>
      <c r="J213" s="31">
        <v>900.5</v>
      </c>
      <c r="K213" s="31">
        <v>4.51</v>
      </c>
      <c r="L213" s="31">
        <v>72.747</v>
      </c>
      <c r="M213" s="31">
        <v>336.525</v>
      </c>
      <c r="N213" s="31">
        <v>75.109</v>
      </c>
      <c r="O213" s="31">
        <v>3.452</v>
      </c>
    </row>
    <row r="214" ht="25.5" spans="1:15">
      <c r="A214" s="29" t="s">
        <v>400</v>
      </c>
      <c r="B214" s="30" t="s">
        <v>401</v>
      </c>
      <c r="C214" s="29">
        <v>200</v>
      </c>
      <c r="D214" s="31">
        <v>3.9</v>
      </c>
      <c r="E214" s="31">
        <v>3</v>
      </c>
      <c r="F214" s="31">
        <v>15.28</v>
      </c>
      <c r="G214" s="31">
        <v>99.9</v>
      </c>
      <c r="H214" s="31">
        <v>0.023</v>
      </c>
      <c r="I214" s="31">
        <v>0.784</v>
      </c>
      <c r="J214" s="31">
        <v>10</v>
      </c>
      <c r="K214" s="31"/>
      <c r="L214" s="31">
        <v>124.766</v>
      </c>
      <c r="M214" s="31">
        <v>90</v>
      </c>
      <c r="N214" s="31">
        <v>14</v>
      </c>
      <c r="O214" s="31">
        <v>0.134</v>
      </c>
    </row>
    <row r="215" spans="1:15">
      <c r="A215" s="29"/>
      <c r="B215" s="30" t="s">
        <v>402</v>
      </c>
      <c r="C215" s="29">
        <v>60</v>
      </c>
      <c r="D215" s="31">
        <v>4.5</v>
      </c>
      <c r="E215" s="31">
        <v>1.74</v>
      </c>
      <c r="F215" s="31">
        <v>30.84</v>
      </c>
      <c r="G215" s="31">
        <v>157.02</v>
      </c>
      <c r="H215" s="31">
        <v>0.066</v>
      </c>
      <c r="I215" s="31"/>
      <c r="J215" s="31"/>
      <c r="K215" s="31">
        <v>1.02</v>
      </c>
      <c r="L215" s="31">
        <v>11.4</v>
      </c>
      <c r="M215" s="31">
        <v>39</v>
      </c>
      <c r="N215" s="31">
        <v>7.8</v>
      </c>
      <c r="O215" s="31">
        <v>0.72</v>
      </c>
    </row>
    <row r="216" spans="1:15">
      <c r="A216" s="29" t="s">
        <v>403</v>
      </c>
      <c r="B216" s="30"/>
      <c r="C216" s="29"/>
      <c r="D216" s="31">
        <v>41.867</v>
      </c>
      <c r="E216" s="31">
        <v>23.403</v>
      </c>
      <c r="F216" s="31">
        <v>74.92</v>
      </c>
      <c r="G216" s="31">
        <v>678.018</v>
      </c>
      <c r="H216" s="31">
        <v>0.458</v>
      </c>
      <c r="I216" s="31">
        <v>33.622</v>
      </c>
      <c r="J216" s="31">
        <v>912.5</v>
      </c>
      <c r="K216" s="31">
        <v>5.57</v>
      </c>
      <c r="L216" s="31">
        <v>218.113</v>
      </c>
      <c r="M216" s="31">
        <v>475.125</v>
      </c>
      <c r="N216" s="31">
        <v>102.509</v>
      </c>
      <c r="O216" s="31">
        <v>4.545</v>
      </c>
    </row>
    <row r="217" spans="1:15">
      <c r="A217" s="29" t="s">
        <v>59</v>
      </c>
      <c r="B217" s="30"/>
      <c r="C217" s="29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</row>
    <row r="218" ht="25.5" spans="1:15">
      <c r="A218" s="29" t="s">
        <v>523</v>
      </c>
      <c r="B218" s="30" t="s">
        <v>524</v>
      </c>
      <c r="C218" s="29">
        <v>100</v>
      </c>
      <c r="D218" s="31">
        <v>0.9</v>
      </c>
      <c r="E218" s="31">
        <v>13.136</v>
      </c>
      <c r="F218" s="31">
        <v>9.508</v>
      </c>
      <c r="G218" s="31">
        <v>161.683</v>
      </c>
      <c r="H218" s="31">
        <v>0.043</v>
      </c>
      <c r="I218" s="31">
        <v>12.25</v>
      </c>
      <c r="J218" s="31">
        <v>1100.85</v>
      </c>
      <c r="K218" s="31">
        <v>6</v>
      </c>
      <c r="L218" s="31">
        <v>21.99</v>
      </c>
      <c r="M218" s="31">
        <v>35.37</v>
      </c>
      <c r="N218" s="31">
        <v>24.12</v>
      </c>
      <c r="O218" s="31">
        <v>0.807</v>
      </c>
    </row>
    <row r="219" ht="25.5" spans="1:15">
      <c r="A219" s="29" t="s">
        <v>525</v>
      </c>
      <c r="B219" s="30" t="s">
        <v>526</v>
      </c>
      <c r="C219" s="29">
        <v>230</v>
      </c>
      <c r="D219" s="31">
        <v>3.685</v>
      </c>
      <c r="E219" s="31">
        <v>5.681</v>
      </c>
      <c r="F219" s="31">
        <v>14.677</v>
      </c>
      <c r="G219" s="31">
        <v>126.087</v>
      </c>
      <c r="H219" s="31">
        <v>0.1</v>
      </c>
      <c r="I219" s="31">
        <v>12.086</v>
      </c>
      <c r="J219" s="31">
        <v>189</v>
      </c>
      <c r="K219" s="31">
        <v>2.015</v>
      </c>
      <c r="L219" s="31">
        <v>44.79</v>
      </c>
      <c r="M219" s="31">
        <v>91.83</v>
      </c>
      <c r="N219" s="31">
        <v>30.82</v>
      </c>
      <c r="O219" s="31">
        <v>1.527</v>
      </c>
    </row>
    <row r="220" ht="38.25" spans="1:15">
      <c r="A220" s="29" t="s">
        <v>527</v>
      </c>
      <c r="B220" s="30" t="s">
        <v>528</v>
      </c>
      <c r="C220" s="29">
        <v>120</v>
      </c>
      <c r="D220" s="31">
        <v>17.329</v>
      </c>
      <c r="E220" s="31">
        <v>10.953</v>
      </c>
      <c r="F220" s="31">
        <v>8.501</v>
      </c>
      <c r="G220" s="31">
        <v>202.711</v>
      </c>
      <c r="H220" s="31">
        <v>0.177</v>
      </c>
      <c r="I220" s="31">
        <v>2.17</v>
      </c>
      <c r="J220" s="31">
        <v>67.033</v>
      </c>
      <c r="K220" s="31">
        <v>0.284</v>
      </c>
      <c r="L220" s="31">
        <v>137.66</v>
      </c>
      <c r="M220" s="31">
        <v>291.081</v>
      </c>
      <c r="N220" s="31">
        <v>58.859</v>
      </c>
      <c r="O220" s="31">
        <v>1.08</v>
      </c>
    </row>
    <row r="221" spans="1:15">
      <c r="A221" s="29" t="s">
        <v>470</v>
      </c>
      <c r="B221" s="30" t="s">
        <v>107</v>
      </c>
      <c r="C221" s="29">
        <v>180</v>
      </c>
      <c r="D221" s="31">
        <v>3.952</v>
      </c>
      <c r="E221" s="31">
        <v>4.945</v>
      </c>
      <c r="F221" s="31">
        <v>26.674</v>
      </c>
      <c r="G221" s="31">
        <v>167.515</v>
      </c>
      <c r="H221" s="31">
        <v>0.192</v>
      </c>
      <c r="I221" s="31">
        <v>31.168</v>
      </c>
      <c r="J221" s="31">
        <v>22.8</v>
      </c>
      <c r="K221" s="31">
        <v>0.205</v>
      </c>
      <c r="L221" s="31">
        <v>53.98</v>
      </c>
      <c r="M221" s="31">
        <v>117.35</v>
      </c>
      <c r="N221" s="31">
        <v>39.79</v>
      </c>
      <c r="O221" s="31">
        <v>1.462</v>
      </c>
    </row>
    <row r="222" spans="1:15">
      <c r="A222" s="29" t="s">
        <v>433</v>
      </c>
      <c r="B222" s="30" t="s">
        <v>434</v>
      </c>
      <c r="C222" s="29">
        <v>200</v>
      </c>
      <c r="D222" s="31">
        <v>0.16</v>
      </c>
      <c r="E222" s="31">
        <v>0.12</v>
      </c>
      <c r="F222" s="31">
        <v>14.1</v>
      </c>
      <c r="G222" s="31">
        <v>58.7</v>
      </c>
      <c r="H222" s="31">
        <v>0.008</v>
      </c>
      <c r="I222" s="31">
        <v>2</v>
      </c>
      <c r="J222" s="31"/>
      <c r="K222" s="31">
        <v>0.16</v>
      </c>
      <c r="L222" s="31">
        <v>7.6</v>
      </c>
      <c r="M222" s="31">
        <v>6.4</v>
      </c>
      <c r="N222" s="31">
        <v>4.8</v>
      </c>
      <c r="O222" s="31">
        <v>0.95</v>
      </c>
    </row>
    <row r="223" spans="1:15">
      <c r="A223" s="29"/>
      <c r="B223" s="30" t="s">
        <v>52</v>
      </c>
      <c r="C223" s="29">
        <v>40</v>
      </c>
      <c r="D223" s="31">
        <v>3.16</v>
      </c>
      <c r="E223" s="31">
        <v>0.4</v>
      </c>
      <c r="F223" s="31">
        <v>19.32</v>
      </c>
      <c r="G223" s="31">
        <v>94</v>
      </c>
      <c r="H223" s="31">
        <v>0.064</v>
      </c>
      <c r="I223" s="31"/>
      <c r="J223" s="31"/>
      <c r="K223" s="31">
        <v>0.52</v>
      </c>
      <c r="L223" s="31">
        <v>9.2</v>
      </c>
      <c r="M223" s="31">
        <v>34.8</v>
      </c>
      <c r="N223" s="31">
        <v>13.2</v>
      </c>
      <c r="O223" s="31">
        <v>0.8</v>
      </c>
    </row>
    <row r="224" spans="1:15">
      <c r="A224" s="29">
        <v>0</v>
      </c>
      <c r="B224" s="30" t="s">
        <v>414</v>
      </c>
      <c r="C224" s="29">
        <v>50</v>
      </c>
      <c r="D224" s="31">
        <v>3.3</v>
      </c>
      <c r="E224" s="31">
        <v>0.6</v>
      </c>
      <c r="F224" s="31">
        <v>19.82</v>
      </c>
      <c r="G224" s="31">
        <v>99</v>
      </c>
      <c r="H224" s="31">
        <v>0.085</v>
      </c>
      <c r="I224" s="31"/>
      <c r="J224" s="31"/>
      <c r="K224" s="31">
        <v>0.5</v>
      </c>
      <c r="L224" s="31">
        <v>14.5</v>
      </c>
      <c r="M224" s="31">
        <v>75</v>
      </c>
      <c r="N224" s="31">
        <v>23.5</v>
      </c>
      <c r="O224" s="31">
        <v>1.95</v>
      </c>
    </row>
    <row r="225" spans="1:15">
      <c r="A225" s="29" t="s">
        <v>196</v>
      </c>
      <c r="B225" s="30"/>
      <c r="C225" s="29"/>
      <c r="D225" s="31">
        <v>32.486</v>
      </c>
      <c r="E225" s="31">
        <v>35.835</v>
      </c>
      <c r="F225" s="31">
        <v>112.6</v>
      </c>
      <c r="G225" s="31">
        <v>909.696</v>
      </c>
      <c r="H225" s="31">
        <v>0.67</v>
      </c>
      <c r="I225" s="31">
        <v>59.674</v>
      </c>
      <c r="J225" s="31">
        <v>1379.683</v>
      </c>
      <c r="K225" s="31">
        <v>9.684</v>
      </c>
      <c r="L225" s="31">
        <v>289.72</v>
      </c>
      <c r="M225" s="31">
        <v>651.831</v>
      </c>
      <c r="N225" s="31">
        <v>195.089</v>
      </c>
      <c r="O225" s="31">
        <v>8.576</v>
      </c>
    </row>
    <row r="226" spans="1:15">
      <c r="A226" s="29" t="s">
        <v>123</v>
      </c>
      <c r="B226" s="30"/>
      <c r="C226" s="29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</row>
    <row r="227" spans="1:15">
      <c r="A227" s="29"/>
      <c r="B227" s="30" t="s">
        <v>494</v>
      </c>
      <c r="C227" s="29">
        <v>15</v>
      </c>
      <c r="D227" s="31">
        <v>0.075</v>
      </c>
      <c r="E227" s="31"/>
      <c r="F227" s="31">
        <v>12</v>
      </c>
      <c r="G227" s="31">
        <v>48.6</v>
      </c>
      <c r="H227" s="31"/>
      <c r="I227" s="31"/>
      <c r="J227" s="31"/>
      <c r="K227" s="31"/>
      <c r="L227" s="31">
        <v>3.15</v>
      </c>
      <c r="M227" s="31">
        <v>1.65</v>
      </c>
      <c r="N227" s="31">
        <v>1.05</v>
      </c>
      <c r="O227" s="31">
        <v>0.24</v>
      </c>
    </row>
    <row r="228" spans="1:15">
      <c r="A228" s="29">
        <v>386</v>
      </c>
      <c r="B228" s="30" t="s">
        <v>415</v>
      </c>
      <c r="C228" s="29">
        <v>200</v>
      </c>
      <c r="D228" s="31">
        <v>8.2</v>
      </c>
      <c r="E228" s="31">
        <v>3</v>
      </c>
      <c r="F228" s="31">
        <v>11.8</v>
      </c>
      <c r="G228" s="31">
        <v>114</v>
      </c>
      <c r="H228" s="31"/>
      <c r="I228" s="31">
        <v>1.2</v>
      </c>
      <c r="J228" s="31">
        <v>20</v>
      </c>
      <c r="K228" s="31"/>
      <c r="L228" s="31">
        <v>248</v>
      </c>
      <c r="M228" s="31">
        <v>190</v>
      </c>
      <c r="N228" s="31">
        <v>30</v>
      </c>
      <c r="O228" s="31">
        <v>0.2</v>
      </c>
    </row>
    <row r="229" spans="1:15">
      <c r="A229" s="29"/>
      <c r="B229" s="30" t="s">
        <v>416</v>
      </c>
      <c r="C229" s="29">
        <v>250</v>
      </c>
      <c r="D229" s="31">
        <v>1</v>
      </c>
      <c r="E229" s="31">
        <v>1</v>
      </c>
      <c r="F229" s="31">
        <v>24.5</v>
      </c>
      <c r="G229" s="31">
        <v>117.5</v>
      </c>
      <c r="H229" s="31">
        <v>0.075</v>
      </c>
      <c r="I229" s="31">
        <v>25</v>
      </c>
      <c r="J229" s="31">
        <v>12.5</v>
      </c>
      <c r="K229" s="31">
        <v>0.5</v>
      </c>
      <c r="L229" s="31">
        <v>40</v>
      </c>
      <c r="M229" s="31">
        <v>27.5</v>
      </c>
      <c r="N229" s="31">
        <v>22.5</v>
      </c>
      <c r="O229" s="31">
        <v>5.5</v>
      </c>
    </row>
    <row r="230" spans="1:15">
      <c r="A230" s="29" t="s">
        <v>198</v>
      </c>
      <c r="B230" s="30"/>
      <c r="C230" s="29"/>
      <c r="D230" s="31">
        <v>9.275</v>
      </c>
      <c r="E230" s="31">
        <v>4</v>
      </c>
      <c r="F230" s="31">
        <v>48.3</v>
      </c>
      <c r="G230" s="31">
        <v>280.1</v>
      </c>
      <c r="H230" s="31">
        <v>0.075</v>
      </c>
      <c r="I230" s="31">
        <v>26.2</v>
      </c>
      <c r="J230" s="31">
        <v>32.5</v>
      </c>
      <c r="K230" s="31">
        <v>0.5</v>
      </c>
      <c r="L230" s="31">
        <v>291.15</v>
      </c>
      <c r="M230" s="31">
        <v>219.15</v>
      </c>
      <c r="N230" s="31">
        <v>53.55</v>
      </c>
      <c r="O230" s="31">
        <v>5.94</v>
      </c>
    </row>
    <row r="231" spans="1:15">
      <c r="A231" s="29" t="s">
        <v>529</v>
      </c>
      <c r="B231" s="30"/>
      <c r="C231" s="29"/>
      <c r="D231" s="31">
        <v>83.628</v>
      </c>
      <c r="E231" s="31">
        <v>63.238</v>
      </c>
      <c r="F231" s="31">
        <v>235.82</v>
      </c>
      <c r="G231" s="31">
        <v>1867.814</v>
      </c>
      <c r="H231" s="31">
        <v>1.202</v>
      </c>
      <c r="I231" s="31">
        <v>119.496</v>
      </c>
      <c r="J231" s="31">
        <v>2324.683</v>
      </c>
      <c r="K231" s="31">
        <v>15.754</v>
      </c>
      <c r="L231" s="31">
        <v>798.983</v>
      </c>
      <c r="M231" s="31">
        <v>1346.106</v>
      </c>
      <c r="N231" s="31">
        <v>351.147</v>
      </c>
      <c r="O231" s="31">
        <v>19.061</v>
      </c>
    </row>
    <row r="232" spans="1:15">
      <c r="A232" s="29" t="s">
        <v>530</v>
      </c>
      <c r="B232" s="30"/>
      <c r="C232" s="29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</row>
    <row r="233" ht="25.5" spans="1:15">
      <c r="A233" s="29" t="s">
        <v>387</v>
      </c>
      <c r="B233" s="30" t="s">
        <v>359</v>
      </c>
      <c r="C233" s="29" t="s">
        <v>336</v>
      </c>
      <c r="D233" s="31" t="s">
        <v>161</v>
      </c>
      <c r="E233" s="31"/>
      <c r="F233" s="31"/>
      <c r="G233" s="31" t="s">
        <v>360</v>
      </c>
      <c r="H233" s="31" t="s">
        <v>163</v>
      </c>
      <c r="I233" s="31"/>
      <c r="J233" s="31"/>
      <c r="K233" s="31"/>
      <c r="L233" s="31" t="s">
        <v>164</v>
      </c>
      <c r="M233" s="31"/>
      <c r="N233" s="31"/>
      <c r="O233" s="31"/>
    </row>
    <row r="234" spans="1:15">
      <c r="A234" s="29"/>
      <c r="B234" s="30"/>
      <c r="C234" s="29"/>
      <c r="D234" s="31" t="s">
        <v>165</v>
      </c>
      <c r="E234" s="31" t="s">
        <v>166</v>
      </c>
      <c r="F234" s="31" t="s">
        <v>167</v>
      </c>
      <c r="G234" s="31"/>
      <c r="H234" s="31" t="s">
        <v>388</v>
      </c>
      <c r="I234" s="31" t="s">
        <v>170</v>
      </c>
      <c r="J234" s="31" t="s">
        <v>389</v>
      </c>
      <c r="K234" s="31" t="s">
        <v>343</v>
      </c>
      <c r="L234" s="31" t="s">
        <v>390</v>
      </c>
      <c r="M234" s="31" t="s">
        <v>391</v>
      </c>
      <c r="N234" s="31" t="s">
        <v>175</v>
      </c>
      <c r="O234" s="31" t="s">
        <v>177</v>
      </c>
    </row>
    <row r="235" spans="1:15">
      <c r="A235" s="29" t="s">
        <v>392</v>
      </c>
      <c r="B235" s="30"/>
      <c r="C235" s="29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</row>
    <row r="236" spans="1:15">
      <c r="A236" s="29"/>
      <c r="B236" s="30" t="s">
        <v>531</v>
      </c>
      <c r="C236" s="29">
        <v>40</v>
      </c>
      <c r="D236" s="31">
        <v>1.24</v>
      </c>
      <c r="E236" s="31">
        <v>0.08</v>
      </c>
      <c r="F236" s="31">
        <v>2.6</v>
      </c>
      <c r="G236" s="31">
        <v>16</v>
      </c>
      <c r="H236" s="31">
        <v>0.044</v>
      </c>
      <c r="I236" s="31">
        <v>4</v>
      </c>
      <c r="J236" s="31">
        <v>20</v>
      </c>
      <c r="K236" s="31">
        <v>0.08</v>
      </c>
      <c r="L236" s="31">
        <v>8</v>
      </c>
      <c r="M236" s="31">
        <v>24.8</v>
      </c>
      <c r="N236" s="31">
        <v>8.4</v>
      </c>
      <c r="O236" s="31">
        <v>0.28</v>
      </c>
    </row>
    <row r="237" spans="1:15">
      <c r="A237" s="29" t="s">
        <v>532</v>
      </c>
      <c r="B237" s="30" t="s">
        <v>533</v>
      </c>
      <c r="C237" s="29">
        <v>180</v>
      </c>
      <c r="D237" s="31">
        <v>21.43</v>
      </c>
      <c r="E237" s="31">
        <v>20.575</v>
      </c>
      <c r="F237" s="31">
        <v>3.088</v>
      </c>
      <c r="G237" s="31">
        <v>284.479</v>
      </c>
      <c r="H237" s="31">
        <v>0.097</v>
      </c>
      <c r="I237" s="31">
        <v>0.442</v>
      </c>
      <c r="J237" s="31">
        <v>347.2</v>
      </c>
      <c r="K237" s="31">
        <v>0.812</v>
      </c>
      <c r="L237" s="31">
        <v>322.646</v>
      </c>
      <c r="M237" s="31">
        <v>395.578</v>
      </c>
      <c r="N237" s="31">
        <v>29.719</v>
      </c>
      <c r="O237" s="31">
        <v>3.187</v>
      </c>
    </row>
    <row r="238" spans="1:15">
      <c r="A238" s="29" t="s">
        <v>477</v>
      </c>
      <c r="B238" s="30" t="s">
        <v>534</v>
      </c>
      <c r="C238" s="29">
        <v>207</v>
      </c>
      <c r="D238" s="31">
        <v>0.063</v>
      </c>
      <c r="E238" s="31">
        <v>0.007</v>
      </c>
      <c r="F238" s="31">
        <v>10.193</v>
      </c>
      <c r="G238" s="31">
        <v>42.292</v>
      </c>
      <c r="H238" s="31">
        <v>0.004</v>
      </c>
      <c r="I238" s="31">
        <v>2.9</v>
      </c>
      <c r="J238" s="31"/>
      <c r="K238" s="31">
        <v>0.014</v>
      </c>
      <c r="L238" s="31">
        <v>7.75</v>
      </c>
      <c r="M238" s="31">
        <v>9.78</v>
      </c>
      <c r="N238" s="31">
        <v>5.24</v>
      </c>
      <c r="O238" s="31">
        <v>0.892</v>
      </c>
    </row>
    <row r="239" spans="1:15">
      <c r="A239" s="29">
        <v>0</v>
      </c>
      <c r="B239" s="30" t="s">
        <v>416</v>
      </c>
      <c r="C239" s="29">
        <v>150</v>
      </c>
      <c r="D239" s="31">
        <v>0.6</v>
      </c>
      <c r="E239" s="31">
        <v>0.6</v>
      </c>
      <c r="F239" s="31">
        <v>14.7</v>
      </c>
      <c r="G239" s="31">
        <v>70.5</v>
      </c>
      <c r="H239" s="31">
        <v>0.045</v>
      </c>
      <c r="I239" s="31">
        <v>15</v>
      </c>
      <c r="J239" s="31">
        <v>7.5</v>
      </c>
      <c r="K239" s="31">
        <v>0.3</v>
      </c>
      <c r="L239" s="31">
        <v>24</v>
      </c>
      <c r="M239" s="31">
        <v>16.5</v>
      </c>
      <c r="N239" s="31">
        <v>13.5</v>
      </c>
      <c r="O239" s="31">
        <v>3.3</v>
      </c>
    </row>
    <row r="240" spans="1:15">
      <c r="A240" s="29"/>
      <c r="B240" s="30" t="s">
        <v>402</v>
      </c>
      <c r="C240" s="29">
        <v>60</v>
      </c>
      <c r="D240" s="31">
        <v>4.5</v>
      </c>
      <c r="E240" s="31">
        <v>1.74</v>
      </c>
      <c r="F240" s="31">
        <v>30.84</v>
      </c>
      <c r="G240" s="31">
        <v>157.02</v>
      </c>
      <c r="H240" s="31">
        <v>0.066</v>
      </c>
      <c r="I240" s="31"/>
      <c r="J240" s="31"/>
      <c r="K240" s="31">
        <v>1.02</v>
      </c>
      <c r="L240" s="31">
        <v>11.4</v>
      </c>
      <c r="M240" s="31">
        <v>39</v>
      </c>
      <c r="N240" s="31">
        <v>7.8</v>
      </c>
      <c r="O240" s="31">
        <v>0.72</v>
      </c>
    </row>
    <row r="241" spans="1:15">
      <c r="A241" s="29" t="s">
        <v>403</v>
      </c>
      <c r="B241" s="30"/>
      <c r="C241" s="29"/>
      <c r="D241" s="31">
        <v>27.833</v>
      </c>
      <c r="E241" s="31">
        <v>23.002</v>
      </c>
      <c r="F241" s="31">
        <v>61.421</v>
      </c>
      <c r="G241" s="31">
        <v>570.291</v>
      </c>
      <c r="H241" s="31">
        <v>0.256</v>
      </c>
      <c r="I241" s="31">
        <v>22.342</v>
      </c>
      <c r="J241" s="31">
        <v>374.7</v>
      </c>
      <c r="K241" s="31">
        <v>2.226</v>
      </c>
      <c r="L241" s="31">
        <v>373.796</v>
      </c>
      <c r="M241" s="31">
        <v>485.658</v>
      </c>
      <c r="N241" s="31">
        <v>64.659</v>
      </c>
      <c r="O241" s="31">
        <v>8.379</v>
      </c>
    </row>
    <row r="242" spans="1:15">
      <c r="A242" s="29" t="s">
        <v>59</v>
      </c>
      <c r="B242" s="30"/>
      <c r="C242" s="29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</row>
    <row r="243" ht="25.5" spans="1:15">
      <c r="A243" s="29" t="s">
        <v>427</v>
      </c>
      <c r="B243" s="30" t="s">
        <v>428</v>
      </c>
      <c r="C243" s="29">
        <v>100</v>
      </c>
      <c r="D243" s="31">
        <v>1.305</v>
      </c>
      <c r="E243" s="31">
        <v>5.175</v>
      </c>
      <c r="F243" s="31">
        <v>11.598</v>
      </c>
      <c r="G243" s="31">
        <v>99.535</v>
      </c>
      <c r="H243" s="31">
        <v>0.033</v>
      </c>
      <c r="I243" s="31">
        <v>24.2</v>
      </c>
      <c r="J243" s="31">
        <v>301.25</v>
      </c>
      <c r="K243" s="31">
        <v>2.371</v>
      </c>
      <c r="L243" s="31">
        <v>34.8</v>
      </c>
      <c r="M243" s="31">
        <v>29.95</v>
      </c>
      <c r="N243" s="31">
        <v>16.45</v>
      </c>
      <c r="O243" s="31">
        <v>1.01</v>
      </c>
    </row>
    <row r="244" ht="38.25" spans="1:15">
      <c r="A244" s="29" t="s">
        <v>535</v>
      </c>
      <c r="B244" s="30" t="s">
        <v>536</v>
      </c>
      <c r="C244" s="29">
        <v>230</v>
      </c>
      <c r="D244" s="31">
        <v>3.465</v>
      </c>
      <c r="E244" s="31">
        <v>4.758</v>
      </c>
      <c r="F244" s="31">
        <v>9.749</v>
      </c>
      <c r="G244" s="31">
        <v>96.263</v>
      </c>
      <c r="H244" s="31">
        <v>0.075</v>
      </c>
      <c r="I244" s="31">
        <v>18.73</v>
      </c>
      <c r="J244" s="31">
        <v>186.3</v>
      </c>
      <c r="K244" s="31">
        <v>1.467</v>
      </c>
      <c r="L244" s="31">
        <v>27.25</v>
      </c>
      <c r="M244" s="31">
        <v>59.05</v>
      </c>
      <c r="N244" s="31">
        <v>20.53</v>
      </c>
      <c r="O244" s="31">
        <v>0.818</v>
      </c>
    </row>
    <row r="245" spans="1:15">
      <c r="A245" s="29" t="s">
        <v>537</v>
      </c>
      <c r="B245" s="30" t="s">
        <v>538</v>
      </c>
      <c r="C245" s="29">
        <v>260</v>
      </c>
      <c r="D245" s="31">
        <v>31.63</v>
      </c>
      <c r="E245" s="31">
        <v>15.949</v>
      </c>
      <c r="F245" s="31">
        <v>49.73</v>
      </c>
      <c r="G245" s="31">
        <v>471.199</v>
      </c>
      <c r="H245" s="31">
        <v>0.192</v>
      </c>
      <c r="I245" s="31">
        <v>8.92</v>
      </c>
      <c r="J245" s="31">
        <v>330.4</v>
      </c>
      <c r="K245" s="31">
        <v>4.766</v>
      </c>
      <c r="L245" s="31">
        <v>38.474</v>
      </c>
      <c r="M245" s="31">
        <v>317.539</v>
      </c>
      <c r="N245" s="31">
        <v>67.321</v>
      </c>
      <c r="O245" s="31">
        <v>2.732</v>
      </c>
    </row>
    <row r="246" spans="1:15">
      <c r="A246" s="29" t="s">
        <v>433</v>
      </c>
      <c r="B246" s="30" t="s">
        <v>471</v>
      </c>
      <c r="C246" s="29">
        <v>200</v>
      </c>
      <c r="D246" s="31">
        <v>0.16</v>
      </c>
      <c r="E246" s="31">
        <v>0.16</v>
      </c>
      <c r="F246" s="31">
        <v>13.9</v>
      </c>
      <c r="G246" s="31">
        <v>58.7</v>
      </c>
      <c r="H246" s="31">
        <v>0.012</v>
      </c>
      <c r="I246" s="31">
        <v>4</v>
      </c>
      <c r="J246" s="31">
        <v>2</v>
      </c>
      <c r="K246" s="31">
        <v>0.08</v>
      </c>
      <c r="L246" s="31">
        <v>6.4</v>
      </c>
      <c r="M246" s="31">
        <v>4.4</v>
      </c>
      <c r="N246" s="31">
        <v>3.6</v>
      </c>
      <c r="O246" s="31">
        <v>0.91</v>
      </c>
    </row>
    <row r="247" spans="1:15">
      <c r="A247" s="29"/>
      <c r="B247" s="30" t="s">
        <v>52</v>
      </c>
      <c r="C247" s="29">
        <v>40</v>
      </c>
      <c r="D247" s="31">
        <v>3.16</v>
      </c>
      <c r="E247" s="31">
        <v>0.4</v>
      </c>
      <c r="F247" s="31">
        <v>19.32</v>
      </c>
      <c r="G247" s="31">
        <v>94</v>
      </c>
      <c r="H247" s="31">
        <v>0.064</v>
      </c>
      <c r="I247" s="31"/>
      <c r="J247" s="31"/>
      <c r="K247" s="31">
        <v>0.52</v>
      </c>
      <c r="L247" s="31">
        <v>9.2</v>
      </c>
      <c r="M247" s="31">
        <v>34.8</v>
      </c>
      <c r="N247" s="31">
        <v>13.2</v>
      </c>
      <c r="O247" s="31">
        <v>0.8</v>
      </c>
    </row>
    <row r="248" spans="1:15">
      <c r="A248" s="29">
        <v>0</v>
      </c>
      <c r="B248" s="30" t="s">
        <v>414</v>
      </c>
      <c r="C248" s="29">
        <v>50</v>
      </c>
      <c r="D248" s="31">
        <v>3.3</v>
      </c>
      <c r="E248" s="31">
        <v>0.6</v>
      </c>
      <c r="F248" s="31">
        <v>19.82</v>
      </c>
      <c r="G248" s="31">
        <v>99</v>
      </c>
      <c r="H248" s="31">
        <v>0.085</v>
      </c>
      <c r="I248" s="31"/>
      <c r="J248" s="31"/>
      <c r="K248" s="31">
        <v>0.5</v>
      </c>
      <c r="L248" s="31">
        <v>14.5</v>
      </c>
      <c r="M248" s="31">
        <v>75</v>
      </c>
      <c r="N248" s="31">
        <v>23.5</v>
      </c>
      <c r="O248" s="31">
        <v>1.95</v>
      </c>
    </row>
    <row r="249" spans="1:15">
      <c r="A249" s="29" t="s">
        <v>196</v>
      </c>
      <c r="B249" s="30"/>
      <c r="C249" s="29"/>
      <c r="D249" s="31">
        <v>43.02</v>
      </c>
      <c r="E249" s="31">
        <v>27.042</v>
      </c>
      <c r="F249" s="31">
        <v>124.117</v>
      </c>
      <c r="G249" s="31">
        <v>918.697</v>
      </c>
      <c r="H249" s="31">
        <v>0.461</v>
      </c>
      <c r="I249" s="31">
        <v>55.85</v>
      </c>
      <c r="J249" s="31">
        <v>819.95</v>
      </c>
      <c r="K249" s="31">
        <v>9.704</v>
      </c>
      <c r="L249" s="31">
        <v>130.624</v>
      </c>
      <c r="M249" s="31">
        <v>520.739</v>
      </c>
      <c r="N249" s="31">
        <v>144.601</v>
      </c>
      <c r="O249" s="31">
        <v>8.22</v>
      </c>
    </row>
    <row r="250" spans="1:15">
      <c r="A250" s="29" t="s">
        <v>123</v>
      </c>
      <c r="B250" s="30"/>
      <c r="C250" s="29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</row>
    <row r="251" spans="1:15">
      <c r="A251" s="29"/>
      <c r="B251" s="30" t="s">
        <v>125</v>
      </c>
      <c r="C251" s="29">
        <v>15</v>
      </c>
      <c r="D251" s="31">
        <v>1.125</v>
      </c>
      <c r="E251" s="31">
        <v>1.47</v>
      </c>
      <c r="F251" s="31">
        <v>11.16</v>
      </c>
      <c r="G251" s="31">
        <v>62.55</v>
      </c>
      <c r="H251" s="31">
        <v>0.012</v>
      </c>
      <c r="I251" s="31"/>
      <c r="J251" s="31">
        <v>1.5</v>
      </c>
      <c r="K251" s="31"/>
      <c r="L251" s="31">
        <v>4.35</v>
      </c>
      <c r="M251" s="31">
        <v>13.5</v>
      </c>
      <c r="N251" s="31">
        <v>3</v>
      </c>
      <c r="O251" s="31">
        <v>0.315</v>
      </c>
    </row>
    <row r="252" spans="1:15">
      <c r="A252" s="29">
        <v>386</v>
      </c>
      <c r="B252" s="30" t="s">
        <v>415</v>
      </c>
      <c r="C252" s="29">
        <v>200</v>
      </c>
      <c r="D252" s="31">
        <v>8.2</v>
      </c>
      <c r="E252" s="31">
        <v>3</v>
      </c>
      <c r="F252" s="31">
        <v>11.8</v>
      </c>
      <c r="G252" s="31">
        <v>114</v>
      </c>
      <c r="H252" s="31"/>
      <c r="I252" s="31">
        <v>1.2</v>
      </c>
      <c r="J252" s="31">
        <v>20</v>
      </c>
      <c r="K252" s="31"/>
      <c r="L252" s="31">
        <v>248</v>
      </c>
      <c r="M252" s="31">
        <v>190</v>
      </c>
      <c r="N252" s="31">
        <v>30</v>
      </c>
      <c r="O252" s="31">
        <v>0.2</v>
      </c>
    </row>
    <row r="253" spans="1:15">
      <c r="A253" s="29"/>
      <c r="B253" s="30" t="s">
        <v>416</v>
      </c>
      <c r="C253" s="29">
        <v>250</v>
      </c>
      <c r="D253" s="31">
        <v>1</v>
      </c>
      <c r="E253" s="31">
        <v>1</v>
      </c>
      <c r="F253" s="31">
        <v>24.5</v>
      </c>
      <c r="G253" s="31">
        <v>117.5</v>
      </c>
      <c r="H253" s="31">
        <v>0.075</v>
      </c>
      <c r="I253" s="31">
        <v>25</v>
      </c>
      <c r="J253" s="31">
        <v>12.5</v>
      </c>
      <c r="K253" s="31">
        <v>0.5</v>
      </c>
      <c r="L253" s="31">
        <v>40</v>
      </c>
      <c r="M253" s="31">
        <v>27.5</v>
      </c>
      <c r="N253" s="31">
        <v>22.5</v>
      </c>
      <c r="O253" s="31">
        <v>5.5</v>
      </c>
    </row>
    <row r="254" spans="1:15">
      <c r="A254" s="29" t="s">
        <v>198</v>
      </c>
      <c r="B254" s="30"/>
      <c r="C254" s="29"/>
      <c r="D254" s="31">
        <v>10.325</v>
      </c>
      <c r="E254" s="31">
        <v>5.47</v>
      </c>
      <c r="F254" s="31">
        <v>47.46</v>
      </c>
      <c r="G254" s="31">
        <v>294.05</v>
      </c>
      <c r="H254" s="31">
        <v>0.087</v>
      </c>
      <c r="I254" s="31">
        <v>26.2</v>
      </c>
      <c r="J254" s="31">
        <v>34</v>
      </c>
      <c r="K254" s="31">
        <v>0.5</v>
      </c>
      <c r="L254" s="31">
        <v>292.35</v>
      </c>
      <c r="M254" s="31">
        <v>231</v>
      </c>
      <c r="N254" s="31">
        <v>55.5</v>
      </c>
      <c r="O254" s="31">
        <v>6.015</v>
      </c>
    </row>
    <row r="255" spans="1:15">
      <c r="A255" s="29" t="s">
        <v>539</v>
      </c>
      <c r="B255" s="30"/>
      <c r="C255" s="29"/>
      <c r="D255" s="31">
        <v>81.178</v>
      </c>
      <c r="E255" s="31">
        <v>55.514</v>
      </c>
      <c r="F255" s="31">
        <v>232.998</v>
      </c>
      <c r="G255" s="31">
        <v>1783.038</v>
      </c>
      <c r="H255" s="31">
        <v>0.804</v>
      </c>
      <c r="I255" s="31">
        <v>104.392</v>
      </c>
      <c r="J255" s="31">
        <v>1228.65</v>
      </c>
      <c r="K255" s="31">
        <v>12.43</v>
      </c>
      <c r="L255" s="31">
        <v>796.77</v>
      </c>
      <c r="M255" s="31">
        <v>1237.397</v>
      </c>
      <c r="N255" s="31">
        <v>264.76</v>
      </c>
      <c r="O255" s="31">
        <v>22.614</v>
      </c>
    </row>
    <row r="256" spans="1:15">
      <c r="A256" s="29" t="s">
        <v>540</v>
      </c>
      <c r="B256" s="30"/>
      <c r="C256" s="29"/>
      <c r="D256" s="31">
        <v>796.135</v>
      </c>
      <c r="E256" s="31">
        <v>577.954</v>
      </c>
      <c r="F256" s="31">
        <v>2542.5</v>
      </c>
      <c r="G256" s="31">
        <v>18798.336</v>
      </c>
      <c r="H256" s="31">
        <v>10.536</v>
      </c>
      <c r="I256" s="31">
        <v>1418.983</v>
      </c>
      <c r="J256" s="31">
        <v>25327.833</v>
      </c>
      <c r="K256" s="31">
        <v>127.399</v>
      </c>
      <c r="L256" s="31">
        <v>7920.285</v>
      </c>
      <c r="M256" s="31">
        <v>12669.819</v>
      </c>
      <c r="N256" s="31">
        <v>3223.942</v>
      </c>
      <c r="O256" s="31">
        <v>190.064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  <pageSetUpPr fitToPage="1"/>
  </sheetPr>
  <dimension ref="A1:AKB49"/>
  <sheetViews>
    <sheetView topLeftCell="A16" workbookViewId="0">
      <selection activeCell="J45" sqref="J45"/>
    </sheetView>
  </sheetViews>
  <sheetFormatPr defaultColWidth="9" defaultRowHeight="16.5"/>
  <cols>
    <col min="1" max="1" width="66.1666666666667" style="6" customWidth="1"/>
    <col min="2" max="2" width="23.1666666666667" style="6" customWidth="1"/>
    <col min="3" max="3" width="26.3333333333333" style="6" customWidth="1"/>
    <col min="4" max="4" width="24" style="7" customWidth="1"/>
    <col min="5" max="5" width="16.8333333333333" style="6" customWidth="1"/>
    <col min="6" max="6" width="24.8333333333333" style="6" customWidth="1"/>
    <col min="7" max="964" width="11.3333333333333" style="6" customWidth="1"/>
  </cols>
  <sheetData>
    <row r="1" spans="6:6">
      <c r="F1" s="8" t="s">
        <v>541</v>
      </c>
    </row>
    <row r="2" ht="43.5" customHeight="1" spans="1:6">
      <c r="A2" s="9" t="s">
        <v>542</v>
      </c>
      <c r="B2" s="9"/>
      <c r="C2" s="9"/>
      <c r="D2" s="9"/>
      <c r="E2" s="9"/>
      <c r="F2" s="9"/>
    </row>
    <row r="3" s="1" customFormat="1" spans="1:6">
      <c r="A3" s="10" t="s">
        <v>543</v>
      </c>
      <c r="B3" s="10"/>
      <c r="C3" s="10"/>
      <c r="D3" s="10"/>
      <c r="E3" s="10"/>
      <c r="F3" s="10"/>
    </row>
    <row r="4" ht="66" spans="1:6">
      <c r="A4" s="11" t="s">
        <v>544</v>
      </c>
      <c r="B4" s="11" t="s">
        <v>545</v>
      </c>
      <c r="C4" s="11" t="s">
        <v>546</v>
      </c>
      <c r="D4" s="11" t="s">
        <v>547</v>
      </c>
      <c r="E4" s="11" t="s">
        <v>548</v>
      </c>
      <c r="F4" s="11" t="s">
        <v>549</v>
      </c>
    </row>
    <row r="5" s="2" customFormat="1" ht="33" spans="1:964">
      <c r="A5" s="12" t="s">
        <v>550</v>
      </c>
      <c r="B5" s="11"/>
      <c r="C5" s="13">
        <v>223.486656084536</v>
      </c>
      <c r="D5" s="13">
        <f>D6/B6+D7/B7+D8/B8+D9/B9+D10/B10+D11/B11+D12/B12+D13/B13+D14/B14+D15/B15</f>
        <v>230.73918575887</v>
      </c>
      <c r="E5" s="13">
        <f t="shared" ref="E5:E29" si="0">C5-D5</f>
        <v>-7.25252967433323</v>
      </c>
      <c r="F5" s="13">
        <f t="shared" ref="F5:F11" si="1">C5*100/D5</f>
        <v>96.8568279156916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</row>
    <row r="6" s="3" customFormat="1" spans="1:964">
      <c r="A6" s="14" t="s">
        <v>551</v>
      </c>
      <c r="B6" s="15">
        <v>6.4</v>
      </c>
      <c r="C6" s="16">
        <v>346.4</v>
      </c>
      <c r="D6" s="17">
        <v>390</v>
      </c>
      <c r="E6" s="16">
        <f t="shared" si="0"/>
        <v>-43.6</v>
      </c>
      <c r="F6" s="15">
        <f t="shared" si="1"/>
        <v>88.8205128205128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</row>
    <row r="7" s="3" customFormat="1" spans="1:964">
      <c r="A7" s="14" t="s">
        <v>552</v>
      </c>
      <c r="B7" s="15">
        <v>1.07</v>
      </c>
      <c r="C7" s="16">
        <v>26.6</v>
      </c>
      <c r="D7" s="17">
        <v>30</v>
      </c>
      <c r="E7" s="16">
        <f t="shared" si="0"/>
        <v>-3.4</v>
      </c>
      <c r="F7" s="15">
        <f t="shared" si="1"/>
        <v>88.6666666666667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</row>
    <row r="8" s="3" customFormat="1" spans="1:964">
      <c r="A8" s="14" t="s">
        <v>553</v>
      </c>
      <c r="B8" s="15">
        <v>7</v>
      </c>
      <c r="C8" s="16">
        <v>14.35</v>
      </c>
      <c r="D8" s="17">
        <v>9</v>
      </c>
      <c r="E8" s="16">
        <f t="shared" si="0"/>
        <v>5.35</v>
      </c>
      <c r="F8" s="15">
        <f t="shared" si="1"/>
        <v>159.444444444444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</row>
    <row r="9" s="3" customFormat="1" spans="1:964">
      <c r="A9" s="14" t="s">
        <v>554</v>
      </c>
      <c r="B9" s="15">
        <v>0.66</v>
      </c>
      <c r="C9" s="16">
        <v>7.75</v>
      </c>
      <c r="D9" s="17">
        <v>4</v>
      </c>
      <c r="E9" s="16">
        <f t="shared" si="0"/>
        <v>3.75</v>
      </c>
      <c r="F9" s="15">
        <f t="shared" si="1"/>
        <v>193.75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</row>
    <row r="10" s="3" customFormat="1" spans="1:964">
      <c r="A10" s="14" t="s">
        <v>555</v>
      </c>
      <c r="B10" s="15">
        <v>1</v>
      </c>
      <c r="C10" s="16">
        <v>54.7</v>
      </c>
      <c r="D10" s="17">
        <v>50</v>
      </c>
      <c r="E10" s="16">
        <f t="shared" si="0"/>
        <v>4.7</v>
      </c>
      <c r="F10" s="15">
        <f t="shared" si="1"/>
        <v>109.4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</row>
    <row r="11" s="3" customFormat="1" spans="1:964">
      <c r="A11" s="14" t="s">
        <v>556</v>
      </c>
      <c r="B11" s="15">
        <v>1.16</v>
      </c>
      <c r="C11" s="16">
        <v>12.65</v>
      </c>
      <c r="D11" s="17">
        <v>20</v>
      </c>
      <c r="E11" s="16">
        <f t="shared" si="0"/>
        <v>-7.35</v>
      </c>
      <c r="F11" s="15">
        <f t="shared" si="1"/>
        <v>63.25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</row>
    <row r="12" s="3" customFormat="1" spans="1:964">
      <c r="A12" s="14" t="s">
        <v>557</v>
      </c>
      <c r="B12" s="15">
        <v>0.8</v>
      </c>
      <c r="C12" s="16">
        <v>0</v>
      </c>
      <c r="D12" s="17">
        <v>0</v>
      </c>
      <c r="E12" s="16">
        <f t="shared" si="0"/>
        <v>0</v>
      </c>
      <c r="F12" s="1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</row>
    <row r="13" s="3" customFormat="1" spans="1:964">
      <c r="A13" s="14" t="s">
        <v>558</v>
      </c>
      <c r="B13" s="15">
        <v>1.27</v>
      </c>
      <c r="C13" s="16">
        <v>41.04</v>
      </c>
      <c r="D13" s="17">
        <v>20</v>
      </c>
      <c r="E13" s="16">
        <f t="shared" si="0"/>
        <v>21.04</v>
      </c>
      <c r="F13" s="15">
        <f t="shared" ref="F13:F22" si="2">C13*100/D13</f>
        <v>205.2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</row>
    <row r="14" s="3" customFormat="1" spans="1:964">
      <c r="A14" s="14" t="s">
        <v>559</v>
      </c>
      <c r="B14" s="15">
        <v>1.4</v>
      </c>
      <c r="C14" s="16">
        <v>20.075</v>
      </c>
      <c r="D14" s="17">
        <v>32</v>
      </c>
      <c r="E14" s="16">
        <f t="shared" si="0"/>
        <v>-11.925</v>
      </c>
      <c r="F14" s="15">
        <f t="shared" si="2"/>
        <v>62.734375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</row>
    <row r="15" s="3" customFormat="1" spans="1:964">
      <c r="A15" s="14" t="s">
        <v>560</v>
      </c>
      <c r="B15" s="15">
        <v>1.4</v>
      </c>
      <c r="C15" s="16">
        <v>25.83</v>
      </c>
      <c r="D15" s="17">
        <v>40</v>
      </c>
      <c r="E15" s="16">
        <f t="shared" si="0"/>
        <v>-14.17</v>
      </c>
      <c r="F15" s="15">
        <f t="shared" si="2"/>
        <v>64.575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</row>
    <row r="16" s="2" customFormat="1" spans="1:964">
      <c r="A16" s="12" t="s">
        <v>561</v>
      </c>
      <c r="B16" s="13"/>
      <c r="C16" s="18">
        <v>187.516666666667</v>
      </c>
      <c r="D16" s="18">
        <f>D17/B17+D18/B18</f>
        <v>186.666666666667</v>
      </c>
      <c r="E16" s="18">
        <f t="shared" si="0"/>
        <v>0.849999999999994</v>
      </c>
      <c r="F16" s="13">
        <f t="shared" si="2"/>
        <v>100.455357142857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</row>
    <row r="17" s="3" customFormat="1" spans="1:964">
      <c r="A17" s="14" t="s">
        <v>562</v>
      </c>
      <c r="B17" s="15">
        <v>1</v>
      </c>
      <c r="C17" s="16">
        <v>125.75</v>
      </c>
      <c r="D17" s="17">
        <v>120</v>
      </c>
      <c r="E17" s="16">
        <f t="shared" si="0"/>
        <v>5.75</v>
      </c>
      <c r="F17" s="15">
        <f t="shared" si="2"/>
        <v>104.791666666667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</row>
    <row r="18" s="3" customFormat="1" spans="1:964">
      <c r="A18" s="14" t="s">
        <v>563</v>
      </c>
      <c r="B18" s="15">
        <v>2.7</v>
      </c>
      <c r="C18" s="16">
        <v>166.77</v>
      </c>
      <c r="D18" s="17">
        <v>180</v>
      </c>
      <c r="E18" s="16">
        <f t="shared" si="0"/>
        <v>-13.23</v>
      </c>
      <c r="F18" s="15">
        <f t="shared" si="2"/>
        <v>92.65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</row>
    <row r="19" s="2" customFormat="1" spans="1:964">
      <c r="A19" s="12" t="s">
        <v>564</v>
      </c>
      <c r="B19" s="13"/>
      <c r="C19" s="18">
        <v>264.683333333333</v>
      </c>
      <c r="D19" s="18">
        <f>D20/B20+D21/B21+D22/B22+D23</f>
        <v>266.111111111111</v>
      </c>
      <c r="E19" s="18">
        <f t="shared" si="0"/>
        <v>-1.42777777777775</v>
      </c>
      <c r="F19" s="13">
        <f t="shared" si="2"/>
        <v>99.4634655532359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</row>
    <row r="20" s="3" customFormat="1" spans="1:964">
      <c r="A20" s="14" t="s">
        <v>565</v>
      </c>
      <c r="B20" s="15">
        <v>1</v>
      </c>
      <c r="C20" s="16">
        <v>105.35</v>
      </c>
      <c r="D20" s="17">
        <v>95</v>
      </c>
      <c r="E20" s="16">
        <f t="shared" si="0"/>
        <v>10.35</v>
      </c>
      <c r="F20" s="15">
        <f t="shared" si="2"/>
        <v>110.894736842105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  <c r="ACN20" s="4"/>
      <c r="ACO20" s="4"/>
      <c r="ACP20" s="4"/>
      <c r="ACQ20" s="4"/>
      <c r="ACR20" s="4"/>
      <c r="ACS20" s="4"/>
      <c r="ACT20" s="4"/>
      <c r="ACU20" s="4"/>
      <c r="ACV20" s="4"/>
      <c r="ACW20" s="4"/>
      <c r="ACX20" s="4"/>
      <c r="ACY20" s="4"/>
      <c r="ACZ20" s="4"/>
      <c r="ADA20" s="4"/>
      <c r="ADB20" s="4"/>
      <c r="ADC20" s="4"/>
      <c r="ADD20" s="4"/>
      <c r="ADE20" s="4"/>
      <c r="ADF20" s="4"/>
      <c r="ADG20" s="4"/>
      <c r="ADH20" s="4"/>
      <c r="ADI20" s="4"/>
      <c r="ADJ20" s="4"/>
      <c r="ADK20" s="4"/>
      <c r="ADL20" s="4"/>
      <c r="ADM20" s="4"/>
      <c r="ADN20" s="4"/>
      <c r="ADO20" s="4"/>
      <c r="ADP20" s="4"/>
      <c r="ADQ20" s="4"/>
      <c r="ADR20" s="4"/>
      <c r="ADS20" s="4"/>
      <c r="ADT20" s="4"/>
      <c r="ADU20" s="4"/>
      <c r="ADV20" s="4"/>
      <c r="ADW20" s="4"/>
      <c r="ADX20" s="4"/>
      <c r="ADY20" s="4"/>
      <c r="ADZ20" s="4"/>
      <c r="AEA20" s="4"/>
      <c r="AEB20" s="4"/>
      <c r="AEC20" s="4"/>
      <c r="AED20" s="4"/>
      <c r="AEE20" s="4"/>
      <c r="AEF20" s="4"/>
      <c r="AEG20" s="4"/>
      <c r="AEH20" s="4"/>
      <c r="AEI20" s="4"/>
      <c r="AEJ20" s="4"/>
      <c r="AEK20" s="4"/>
      <c r="AEL20" s="4"/>
      <c r="AEM20" s="4"/>
      <c r="AEN20" s="4"/>
      <c r="AEO20" s="4"/>
      <c r="AEP20" s="4"/>
      <c r="AEQ20" s="4"/>
      <c r="AER20" s="4"/>
      <c r="AES20" s="4"/>
      <c r="AET20" s="4"/>
      <c r="AEU20" s="4"/>
      <c r="AEV20" s="4"/>
      <c r="AEW20" s="4"/>
      <c r="AEX20" s="4"/>
      <c r="AEY20" s="4"/>
      <c r="AEZ20" s="4"/>
      <c r="AFA20" s="4"/>
      <c r="AFB20" s="4"/>
      <c r="AFC20" s="4"/>
      <c r="AFD20" s="4"/>
      <c r="AFE20" s="4"/>
      <c r="AFF20" s="4"/>
      <c r="AFG20" s="4"/>
      <c r="AFH20" s="4"/>
      <c r="AFI20" s="4"/>
      <c r="AFJ20" s="4"/>
      <c r="AFK20" s="4"/>
      <c r="AFL20" s="4"/>
      <c r="AFM20" s="4"/>
      <c r="AFN20" s="4"/>
      <c r="AFO20" s="4"/>
      <c r="AFP20" s="4"/>
      <c r="AFQ20" s="4"/>
      <c r="AFR20" s="4"/>
      <c r="AFS20" s="4"/>
      <c r="AFT20" s="4"/>
      <c r="AFU20" s="4"/>
      <c r="AFV20" s="4"/>
      <c r="AFW20" s="4"/>
      <c r="AFX20" s="4"/>
      <c r="AFY20" s="4"/>
      <c r="AFZ20" s="4"/>
      <c r="AGA20" s="4"/>
      <c r="AGB20" s="4"/>
      <c r="AGC20" s="4"/>
      <c r="AGD20" s="4"/>
      <c r="AGE20" s="4"/>
      <c r="AGF20" s="4"/>
      <c r="AGG20" s="4"/>
      <c r="AGH20" s="4"/>
      <c r="AGI20" s="4"/>
      <c r="AGJ20" s="4"/>
      <c r="AGK20" s="4"/>
      <c r="AGL20" s="4"/>
      <c r="AGM20" s="4"/>
      <c r="AGN20" s="4"/>
      <c r="AGO20" s="4"/>
      <c r="AGP20" s="4"/>
      <c r="AGQ20" s="4"/>
      <c r="AGR20" s="4"/>
      <c r="AGS20" s="4"/>
      <c r="AGT20" s="4"/>
      <c r="AGU20" s="4"/>
      <c r="AGV20" s="4"/>
      <c r="AGW20" s="4"/>
      <c r="AGX20" s="4"/>
      <c r="AGY20" s="4"/>
      <c r="AGZ20" s="4"/>
      <c r="AHA20" s="4"/>
      <c r="AHB20" s="4"/>
      <c r="AHC20" s="4"/>
      <c r="AHD20" s="4"/>
      <c r="AHE20" s="4"/>
      <c r="AHF20" s="4"/>
      <c r="AHG20" s="4"/>
      <c r="AHH20" s="4"/>
      <c r="AHI20" s="4"/>
      <c r="AHJ20" s="4"/>
      <c r="AHK20" s="4"/>
      <c r="AHL20" s="4"/>
      <c r="AHM20" s="4"/>
      <c r="AHN20" s="4"/>
      <c r="AHO20" s="4"/>
      <c r="AHP20" s="4"/>
      <c r="AHQ20" s="4"/>
      <c r="AHR20" s="4"/>
      <c r="AHS20" s="4"/>
      <c r="AHT20" s="4"/>
      <c r="AHU20" s="4"/>
      <c r="AHV20" s="4"/>
      <c r="AHW20" s="4"/>
      <c r="AHX20" s="4"/>
      <c r="AHY20" s="4"/>
      <c r="AHZ20" s="4"/>
      <c r="AIA20" s="4"/>
      <c r="AIB20" s="4"/>
      <c r="AIC20" s="4"/>
      <c r="AID20" s="4"/>
      <c r="AIE20" s="4"/>
      <c r="AIF20" s="4"/>
      <c r="AIG20" s="4"/>
      <c r="AIH20" s="4"/>
      <c r="AII20" s="4"/>
      <c r="AIJ20" s="4"/>
      <c r="AIK20" s="4"/>
      <c r="AIL20" s="4"/>
      <c r="AIM20" s="4"/>
      <c r="AIN20" s="4"/>
      <c r="AIO20" s="4"/>
      <c r="AIP20" s="4"/>
      <c r="AIQ20" s="4"/>
      <c r="AIR20" s="4"/>
      <c r="AIS20" s="4"/>
      <c r="AIT20" s="4"/>
      <c r="AIU20" s="4"/>
      <c r="AIV20" s="4"/>
      <c r="AIW20" s="4"/>
      <c r="AIX20" s="4"/>
      <c r="AIY20" s="4"/>
      <c r="AIZ20" s="4"/>
      <c r="AJA20" s="4"/>
      <c r="AJB20" s="4"/>
      <c r="AJC20" s="4"/>
      <c r="AJD20" s="4"/>
      <c r="AJE20" s="4"/>
      <c r="AJF20" s="4"/>
      <c r="AJG20" s="4"/>
      <c r="AJH20" s="4"/>
      <c r="AJI20" s="4"/>
      <c r="AJJ20" s="4"/>
      <c r="AJK20" s="4"/>
      <c r="AJL20" s="4"/>
      <c r="AJM20" s="4"/>
      <c r="AJN20" s="4"/>
      <c r="AJO20" s="4"/>
      <c r="AJP20" s="4"/>
      <c r="AJQ20" s="4"/>
      <c r="AJR20" s="4"/>
      <c r="AJS20" s="4"/>
      <c r="AJT20" s="4"/>
      <c r="AJU20" s="4"/>
      <c r="AJV20" s="4"/>
      <c r="AJW20" s="4"/>
      <c r="AJX20" s="4"/>
      <c r="AJY20" s="4"/>
      <c r="AJZ20" s="4"/>
      <c r="AKA20" s="4"/>
      <c r="AKB20" s="4"/>
    </row>
    <row r="21" s="3" customFormat="1" spans="1:964">
      <c r="A21" s="14" t="s">
        <v>566</v>
      </c>
      <c r="B21" s="15">
        <v>0.15</v>
      </c>
      <c r="C21" s="16">
        <v>8.9</v>
      </c>
      <c r="D21" s="17">
        <v>9</v>
      </c>
      <c r="E21" s="16">
        <f t="shared" si="0"/>
        <v>-0.0999999999999996</v>
      </c>
      <c r="F21" s="15">
        <f t="shared" si="2"/>
        <v>98.8888888888889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</row>
    <row r="22" s="3" customFormat="1" spans="1:964">
      <c r="A22" s="14" t="s">
        <v>567</v>
      </c>
      <c r="B22" s="15">
        <v>0.9</v>
      </c>
      <c r="C22" s="16">
        <v>90</v>
      </c>
      <c r="D22" s="17">
        <v>100</v>
      </c>
      <c r="E22" s="16">
        <f t="shared" si="0"/>
        <v>-10</v>
      </c>
      <c r="F22" s="15">
        <f t="shared" si="2"/>
        <v>90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</row>
    <row r="23" s="3" customFormat="1" outlineLevel="1" spans="1:964">
      <c r="A23" s="14" t="s">
        <v>568</v>
      </c>
      <c r="B23" s="15">
        <v>0.9</v>
      </c>
      <c r="C23" s="16"/>
      <c r="D23" s="17">
        <v>0</v>
      </c>
      <c r="E23" s="16">
        <f t="shared" si="0"/>
        <v>0</v>
      </c>
      <c r="F23" s="15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</row>
    <row r="24" s="2" customFormat="1" spans="1:964">
      <c r="A24" s="12" t="s">
        <v>569</v>
      </c>
      <c r="B24" s="13"/>
      <c r="C24" s="18">
        <v>181.161904761905</v>
      </c>
      <c r="D24" s="18">
        <f>D25/B25+D26/B26+D27/B27+D28/B28+D29/B29</f>
        <v>176.666666666667</v>
      </c>
      <c r="E24" s="18">
        <f t="shared" si="0"/>
        <v>4.49523809523814</v>
      </c>
      <c r="F24" s="13">
        <f t="shared" ref="F24:F29" si="3">C24*100/D24</f>
        <v>102.544474393531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</row>
    <row r="25" s="3" customFormat="1" spans="1:964">
      <c r="A25" s="14" t="s">
        <v>570</v>
      </c>
      <c r="B25" s="15">
        <v>1.5</v>
      </c>
      <c r="C25" s="16">
        <v>10</v>
      </c>
      <c r="D25" s="17">
        <v>40</v>
      </c>
      <c r="E25" s="16">
        <f t="shared" si="0"/>
        <v>-30</v>
      </c>
      <c r="F25" s="15">
        <f t="shared" si="3"/>
        <v>25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</row>
    <row r="26" s="3" customFormat="1" spans="1:964">
      <c r="A26" s="14" t="s">
        <v>52</v>
      </c>
      <c r="B26" s="15">
        <v>1</v>
      </c>
      <c r="C26" s="16">
        <v>72.5666666666667</v>
      </c>
      <c r="D26" s="17">
        <v>60</v>
      </c>
      <c r="E26" s="16">
        <f t="shared" si="0"/>
        <v>12.5666666666667</v>
      </c>
      <c r="F26" s="15">
        <f t="shared" si="3"/>
        <v>120.944444444444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</row>
    <row r="27" s="3" customFormat="1" spans="1:964">
      <c r="A27" s="14" t="s">
        <v>571</v>
      </c>
      <c r="B27" s="15">
        <v>0.7</v>
      </c>
      <c r="C27" s="16">
        <v>41.4</v>
      </c>
      <c r="D27" s="17">
        <v>30</v>
      </c>
      <c r="E27" s="16">
        <f t="shared" si="0"/>
        <v>11.4</v>
      </c>
      <c r="F27" s="15">
        <f t="shared" si="3"/>
        <v>138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</row>
    <row r="28" s="3" customFormat="1" spans="1:964">
      <c r="A28" s="14" t="s">
        <v>572</v>
      </c>
      <c r="B28" s="15">
        <v>0.7</v>
      </c>
      <c r="C28" s="16">
        <v>12.35</v>
      </c>
      <c r="D28" s="17">
        <v>8</v>
      </c>
      <c r="E28" s="16">
        <f t="shared" si="0"/>
        <v>4.35</v>
      </c>
      <c r="F28" s="15">
        <f t="shared" si="3"/>
        <v>154.375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</row>
    <row r="29" s="3" customFormat="1" spans="1:964">
      <c r="A29" s="14" t="s">
        <v>573</v>
      </c>
      <c r="B29" s="15">
        <v>0.7</v>
      </c>
      <c r="C29" s="16">
        <v>17.6</v>
      </c>
      <c r="D29" s="17">
        <v>25</v>
      </c>
      <c r="E29" s="16">
        <f t="shared" si="0"/>
        <v>-7.4</v>
      </c>
      <c r="F29" s="15">
        <f t="shared" si="3"/>
        <v>70.4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</row>
    <row r="30" s="3" customFormat="1" spans="1:964">
      <c r="A30" s="12" t="s">
        <v>574</v>
      </c>
      <c r="B30" s="13"/>
      <c r="C30" s="18">
        <v>14.2391666666667</v>
      </c>
      <c r="D30" s="18">
        <f>D31/B31+D32</f>
        <v>16.5</v>
      </c>
      <c r="E30" s="18">
        <f t="shared" ref="E30:E32" si="4">C30-D30</f>
        <v>-2.26083333333333</v>
      </c>
      <c r="F30" s="13">
        <f t="shared" ref="F30:F32" si="5">C30*100/D30</f>
        <v>86.2979797979798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</row>
    <row r="31" s="3" customFormat="1" spans="1:964">
      <c r="A31" s="14" t="s">
        <v>575</v>
      </c>
      <c r="B31" s="15">
        <v>2.4</v>
      </c>
      <c r="C31" s="16">
        <v>16.27</v>
      </c>
      <c r="D31" s="17">
        <v>18</v>
      </c>
      <c r="E31" s="16">
        <f t="shared" si="4"/>
        <v>-1.73</v>
      </c>
      <c r="F31" s="15">
        <f t="shared" si="5"/>
        <v>90.3888888888889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</row>
    <row r="32" s="3" customFormat="1" spans="1:964">
      <c r="A32" s="14" t="s">
        <v>576</v>
      </c>
      <c r="B32" s="15">
        <v>1</v>
      </c>
      <c r="C32" s="16">
        <v>7.46</v>
      </c>
      <c r="D32" s="17">
        <v>9</v>
      </c>
      <c r="E32" s="16">
        <f t="shared" si="4"/>
        <v>-1.54</v>
      </c>
      <c r="F32" s="15">
        <f t="shared" si="5"/>
        <v>82.8888888888889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</row>
    <row r="33" s="3" customFormat="1" spans="1:964">
      <c r="A33" s="14" t="s">
        <v>577</v>
      </c>
      <c r="B33" s="15"/>
      <c r="C33" s="16">
        <v>0</v>
      </c>
      <c r="D33" s="17">
        <v>0</v>
      </c>
      <c r="E33" s="16"/>
      <c r="F33" s="1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  <c r="AAF33" s="4"/>
      <c r="AAG33" s="4"/>
      <c r="AAH33" s="4"/>
      <c r="AAI33" s="4"/>
      <c r="AAJ33" s="4"/>
      <c r="AAK33" s="4"/>
      <c r="AAL33" s="4"/>
      <c r="AAM33" s="4"/>
      <c r="AAN33" s="4"/>
      <c r="AAO33" s="4"/>
      <c r="AAP33" s="4"/>
      <c r="AAQ33" s="4"/>
      <c r="AAR33" s="4"/>
      <c r="AAS33" s="4"/>
      <c r="AAT33" s="4"/>
      <c r="AAU33" s="4"/>
      <c r="AAV33" s="4"/>
      <c r="AAW33" s="4"/>
      <c r="AAX33" s="4"/>
      <c r="AAY33" s="4"/>
      <c r="AAZ33" s="4"/>
      <c r="ABA33" s="4"/>
      <c r="ABB33" s="4"/>
      <c r="ABC33" s="4"/>
      <c r="ABD33" s="4"/>
      <c r="ABE33" s="4"/>
      <c r="ABF33" s="4"/>
      <c r="ABG33" s="4"/>
      <c r="ABH33" s="4"/>
      <c r="ABI33" s="4"/>
      <c r="ABJ33" s="4"/>
      <c r="ABK33" s="4"/>
      <c r="ABL33" s="4"/>
      <c r="ABM33" s="4"/>
      <c r="ABN33" s="4"/>
      <c r="ABO33" s="4"/>
      <c r="ABP33" s="4"/>
      <c r="ABQ33" s="4"/>
      <c r="ABR33" s="4"/>
      <c r="ABS33" s="4"/>
      <c r="ABT33" s="4"/>
      <c r="ABU33" s="4"/>
      <c r="ABV33" s="4"/>
      <c r="ABW33" s="4"/>
      <c r="ABX33" s="4"/>
      <c r="ABY33" s="4"/>
      <c r="ABZ33" s="4"/>
      <c r="ACA33" s="4"/>
      <c r="ACB33" s="4"/>
      <c r="ACC33" s="4"/>
      <c r="ACD33" s="4"/>
      <c r="ACE33" s="4"/>
      <c r="ACF33" s="4"/>
      <c r="ACG33" s="4"/>
      <c r="ACH33" s="4"/>
      <c r="ACI33" s="4"/>
      <c r="ACJ33" s="4"/>
      <c r="ACK33" s="4"/>
      <c r="ACL33" s="4"/>
      <c r="ACM33" s="4"/>
      <c r="ACN33" s="4"/>
      <c r="ACO33" s="4"/>
      <c r="ACP33" s="4"/>
      <c r="ACQ33" s="4"/>
      <c r="ACR33" s="4"/>
      <c r="ACS33" s="4"/>
      <c r="ACT33" s="4"/>
      <c r="ACU33" s="4"/>
      <c r="ACV33" s="4"/>
      <c r="ACW33" s="4"/>
      <c r="ACX33" s="4"/>
      <c r="ACY33" s="4"/>
      <c r="ACZ33" s="4"/>
      <c r="ADA33" s="4"/>
      <c r="ADB33" s="4"/>
      <c r="ADC33" s="4"/>
      <c r="ADD33" s="4"/>
      <c r="ADE33" s="4"/>
      <c r="ADF33" s="4"/>
      <c r="ADG33" s="4"/>
      <c r="ADH33" s="4"/>
      <c r="ADI33" s="4"/>
      <c r="ADJ33" s="4"/>
      <c r="ADK33" s="4"/>
      <c r="ADL33" s="4"/>
      <c r="ADM33" s="4"/>
      <c r="ADN33" s="4"/>
      <c r="ADO33" s="4"/>
      <c r="ADP33" s="4"/>
      <c r="ADQ33" s="4"/>
      <c r="ADR33" s="4"/>
      <c r="ADS33" s="4"/>
      <c r="ADT33" s="4"/>
      <c r="ADU33" s="4"/>
      <c r="ADV33" s="4"/>
      <c r="ADW33" s="4"/>
      <c r="ADX33" s="4"/>
      <c r="ADY33" s="4"/>
      <c r="ADZ33" s="4"/>
      <c r="AEA33" s="4"/>
      <c r="AEB33" s="4"/>
      <c r="AEC33" s="4"/>
      <c r="AED33" s="4"/>
      <c r="AEE33" s="4"/>
      <c r="AEF33" s="4"/>
      <c r="AEG33" s="4"/>
      <c r="AEH33" s="4"/>
      <c r="AEI33" s="4"/>
      <c r="AEJ33" s="4"/>
      <c r="AEK33" s="4"/>
      <c r="AEL33" s="4"/>
      <c r="AEM33" s="4"/>
      <c r="AEN33" s="4"/>
      <c r="AEO33" s="4"/>
      <c r="AEP33" s="4"/>
      <c r="AEQ33" s="4"/>
      <c r="AER33" s="4"/>
      <c r="AES33" s="4"/>
      <c r="AET33" s="4"/>
      <c r="AEU33" s="4"/>
      <c r="AEV33" s="4"/>
      <c r="AEW33" s="4"/>
      <c r="AEX33" s="4"/>
      <c r="AEY33" s="4"/>
      <c r="AEZ33" s="4"/>
      <c r="AFA33" s="4"/>
      <c r="AFB33" s="4"/>
      <c r="AFC33" s="4"/>
      <c r="AFD33" s="4"/>
      <c r="AFE33" s="4"/>
      <c r="AFF33" s="4"/>
      <c r="AFG33" s="4"/>
      <c r="AFH33" s="4"/>
      <c r="AFI33" s="4"/>
      <c r="AFJ33" s="4"/>
      <c r="AFK33" s="4"/>
      <c r="AFL33" s="4"/>
      <c r="AFM33" s="4"/>
      <c r="AFN33" s="4"/>
      <c r="AFO33" s="4"/>
      <c r="AFP33" s="4"/>
      <c r="AFQ33" s="4"/>
      <c r="AFR33" s="4"/>
      <c r="AFS33" s="4"/>
      <c r="AFT33" s="4"/>
      <c r="AFU33" s="4"/>
      <c r="AFV33" s="4"/>
      <c r="AFW33" s="4"/>
      <c r="AFX33" s="4"/>
      <c r="AFY33" s="4"/>
      <c r="AFZ33" s="4"/>
      <c r="AGA33" s="4"/>
      <c r="AGB33" s="4"/>
      <c r="AGC33" s="4"/>
      <c r="AGD33" s="4"/>
      <c r="AGE33" s="4"/>
      <c r="AGF33" s="4"/>
      <c r="AGG33" s="4"/>
      <c r="AGH33" s="4"/>
      <c r="AGI33" s="4"/>
      <c r="AGJ33" s="4"/>
      <c r="AGK33" s="4"/>
      <c r="AGL33" s="4"/>
      <c r="AGM33" s="4"/>
      <c r="AGN33" s="4"/>
      <c r="AGO33" s="4"/>
      <c r="AGP33" s="4"/>
      <c r="AGQ33" s="4"/>
      <c r="AGR33" s="4"/>
      <c r="AGS33" s="4"/>
      <c r="AGT33" s="4"/>
      <c r="AGU33" s="4"/>
      <c r="AGV33" s="4"/>
      <c r="AGW33" s="4"/>
      <c r="AGX33" s="4"/>
      <c r="AGY33" s="4"/>
      <c r="AGZ33" s="4"/>
      <c r="AHA33" s="4"/>
      <c r="AHB33" s="4"/>
      <c r="AHC33" s="4"/>
      <c r="AHD33" s="4"/>
      <c r="AHE33" s="4"/>
      <c r="AHF33" s="4"/>
      <c r="AHG33" s="4"/>
      <c r="AHH33" s="4"/>
      <c r="AHI33" s="4"/>
      <c r="AHJ33" s="4"/>
      <c r="AHK33" s="4"/>
      <c r="AHL33" s="4"/>
      <c r="AHM33" s="4"/>
      <c r="AHN33" s="4"/>
      <c r="AHO33" s="4"/>
      <c r="AHP33" s="4"/>
      <c r="AHQ33" s="4"/>
      <c r="AHR33" s="4"/>
      <c r="AHS33" s="4"/>
      <c r="AHT33" s="4"/>
      <c r="AHU33" s="4"/>
      <c r="AHV33" s="4"/>
      <c r="AHW33" s="4"/>
      <c r="AHX33" s="4"/>
      <c r="AHY33" s="4"/>
      <c r="AHZ33" s="4"/>
      <c r="AIA33" s="4"/>
      <c r="AIB33" s="4"/>
      <c r="AIC33" s="4"/>
      <c r="AID33" s="4"/>
      <c r="AIE33" s="4"/>
      <c r="AIF33" s="4"/>
      <c r="AIG33" s="4"/>
      <c r="AIH33" s="4"/>
      <c r="AII33" s="4"/>
      <c r="AIJ33" s="4"/>
      <c r="AIK33" s="4"/>
      <c r="AIL33" s="4"/>
      <c r="AIM33" s="4"/>
      <c r="AIN33" s="4"/>
      <c r="AIO33" s="4"/>
      <c r="AIP33" s="4"/>
      <c r="AIQ33" s="4"/>
      <c r="AIR33" s="4"/>
      <c r="AIS33" s="4"/>
      <c r="AIT33" s="4"/>
      <c r="AIU33" s="4"/>
      <c r="AIV33" s="4"/>
      <c r="AIW33" s="4"/>
      <c r="AIX33" s="4"/>
      <c r="AIY33" s="4"/>
      <c r="AIZ33" s="4"/>
      <c r="AJA33" s="4"/>
      <c r="AJB33" s="4"/>
      <c r="AJC33" s="4"/>
      <c r="AJD33" s="4"/>
      <c r="AJE33" s="4"/>
      <c r="AJF33" s="4"/>
      <c r="AJG33" s="4"/>
      <c r="AJH33" s="4"/>
      <c r="AJI33" s="4"/>
      <c r="AJJ33" s="4"/>
      <c r="AJK33" s="4"/>
      <c r="AJL33" s="4"/>
      <c r="AJM33" s="4"/>
      <c r="AJN33" s="4"/>
      <c r="AJO33" s="4"/>
      <c r="AJP33" s="4"/>
      <c r="AJQ33" s="4"/>
      <c r="AJR33" s="4"/>
      <c r="AJS33" s="4"/>
      <c r="AJT33" s="4"/>
      <c r="AJU33" s="4"/>
      <c r="AJV33" s="4"/>
      <c r="AJW33" s="4"/>
      <c r="AJX33" s="4"/>
      <c r="AJY33" s="4"/>
      <c r="AJZ33" s="4"/>
      <c r="AKA33" s="4"/>
      <c r="AKB33" s="4"/>
    </row>
    <row r="34" s="2" customFormat="1" spans="1:964">
      <c r="A34" s="12" t="s">
        <v>578</v>
      </c>
      <c r="B34" s="13"/>
      <c r="C34" s="18">
        <v>31.38</v>
      </c>
      <c r="D34" s="18">
        <f>D35/B35+D36/B36</f>
        <v>33</v>
      </c>
      <c r="E34" s="18">
        <f>C34-D34</f>
        <v>-1.62</v>
      </c>
      <c r="F34" s="13">
        <f>C34*100/D34</f>
        <v>95.0909090909091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  <c r="AAF34" s="4"/>
      <c r="AAG34" s="4"/>
      <c r="AAH34" s="4"/>
      <c r="AAI34" s="4"/>
      <c r="AAJ34" s="4"/>
      <c r="AAK34" s="4"/>
      <c r="AAL34" s="4"/>
      <c r="AAM34" s="4"/>
      <c r="AAN34" s="4"/>
      <c r="AAO34" s="4"/>
      <c r="AAP34" s="4"/>
      <c r="AAQ34" s="4"/>
      <c r="AAR34" s="4"/>
      <c r="AAS34" s="4"/>
      <c r="AAT34" s="4"/>
      <c r="AAU34" s="4"/>
      <c r="AAV34" s="4"/>
      <c r="AAW34" s="4"/>
      <c r="AAX34" s="4"/>
      <c r="AAY34" s="4"/>
      <c r="AAZ34" s="4"/>
      <c r="ABA34" s="4"/>
      <c r="ABB34" s="4"/>
      <c r="ABC34" s="4"/>
      <c r="ABD34" s="4"/>
      <c r="ABE34" s="4"/>
      <c r="ABF34" s="4"/>
      <c r="ABG34" s="4"/>
      <c r="ABH34" s="4"/>
      <c r="ABI34" s="4"/>
      <c r="ABJ34" s="4"/>
      <c r="ABK34" s="4"/>
      <c r="ABL34" s="4"/>
      <c r="ABM34" s="4"/>
      <c r="ABN34" s="4"/>
      <c r="ABO34" s="4"/>
      <c r="ABP34" s="4"/>
      <c r="ABQ34" s="4"/>
      <c r="ABR34" s="4"/>
      <c r="ABS34" s="4"/>
      <c r="ABT34" s="4"/>
      <c r="ABU34" s="4"/>
      <c r="ABV34" s="4"/>
      <c r="ABW34" s="4"/>
      <c r="ABX34" s="4"/>
      <c r="ABY34" s="4"/>
      <c r="ABZ34" s="4"/>
      <c r="ACA34" s="4"/>
      <c r="ACB34" s="4"/>
      <c r="ACC34" s="4"/>
      <c r="ACD34" s="4"/>
      <c r="ACE34" s="4"/>
      <c r="ACF34" s="4"/>
      <c r="ACG34" s="4"/>
      <c r="ACH34" s="4"/>
      <c r="ACI34" s="4"/>
      <c r="ACJ34" s="4"/>
      <c r="ACK34" s="4"/>
      <c r="ACL34" s="4"/>
      <c r="ACM34" s="4"/>
      <c r="ACN34" s="4"/>
      <c r="ACO34" s="4"/>
      <c r="ACP34" s="4"/>
      <c r="ACQ34" s="4"/>
      <c r="ACR34" s="4"/>
      <c r="ACS34" s="4"/>
      <c r="ACT34" s="4"/>
      <c r="ACU34" s="4"/>
      <c r="ACV34" s="4"/>
      <c r="ACW34" s="4"/>
      <c r="ACX34" s="4"/>
      <c r="ACY34" s="4"/>
      <c r="ACZ34" s="4"/>
      <c r="ADA34" s="4"/>
      <c r="ADB34" s="4"/>
      <c r="ADC34" s="4"/>
      <c r="ADD34" s="4"/>
      <c r="ADE34" s="4"/>
      <c r="ADF34" s="4"/>
      <c r="ADG34" s="4"/>
      <c r="ADH34" s="4"/>
      <c r="ADI34" s="4"/>
      <c r="ADJ34" s="4"/>
      <c r="ADK34" s="4"/>
      <c r="ADL34" s="4"/>
      <c r="ADM34" s="4"/>
      <c r="ADN34" s="4"/>
      <c r="ADO34" s="4"/>
      <c r="ADP34" s="4"/>
      <c r="ADQ34" s="4"/>
      <c r="ADR34" s="4"/>
      <c r="ADS34" s="4"/>
      <c r="ADT34" s="4"/>
      <c r="ADU34" s="4"/>
      <c r="ADV34" s="4"/>
      <c r="ADW34" s="4"/>
      <c r="ADX34" s="4"/>
      <c r="ADY34" s="4"/>
      <c r="ADZ34" s="4"/>
      <c r="AEA34" s="4"/>
      <c r="AEB34" s="4"/>
      <c r="AEC34" s="4"/>
      <c r="AED34" s="4"/>
      <c r="AEE34" s="4"/>
      <c r="AEF34" s="4"/>
      <c r="AEG34" s="4"/>
      <c r="AEH34" s="4"/>
      <c r="AEI34" s="4"/>
      <c r="AEJ34" s="4"/>
      <c r="AEK34" s="4"/>
      <c r="AEL34" s="4"/>
      <c r="AEM34" s="4"/>
      <c r="AEN34" s="4"/>
      <c r="AEO34" s="4"/>
      <c r="AEP34" s="4"/>
      <c r="AEQ34" s="4"/>
      <c r="AER34" s="4"/>
      <c r="AES34" s="4"/>
      <c r="AET34" s="4"/>
      <c r="AEU34" s="4"/>
      <c r="AEV34" s="4"/>
      <c r="AEW34" s="4"/>
      <c r="AEX34" s="4"/>
      <c r="AEY34" s="4"/>
      <c r="AEZ34" s="4"/>
      <c r="AFA34" s="4"/>
      <c r="AFB34" s="4"/>
      <c r="AFC34" s="4"/>
      <c r="AFD34" s="4"/>
      <c r="AFE34" s="4"/>
      <c r="AFF34" s="4"/>
      <c r="AFG34" s="4"/>
      <c r="AFH34" s="4"/>
      <c r="AFI34" s="4"/>
      <c r="AFJ34" s="4"/>
      <c r="AFK34" s="4"/>
      <c r="AFL34" s="4"/>
      <c r="AFM34" s="4"/>
      <c r="AFN34" s="4"/>
      <c r="AFO34" s="4"/>
      <c r="AFP34" s="4"/>
      <c r="AFQ34" s="4"/>
      <c r="AFR34" s="4"/>
      <c r="AFS34" s="4"/>
      <c r="AFT34" s="4"/>
      <c r="AFU34" s="4"/>
      <c r="AFV34" s="4"/>
      <c r="AFW34" s="4"/>
      <c r="AFX34" s="4"/>
      <c r="AFY34" s="4"/>
      <c r="AFZ34" s="4"/>
      <c r="AGA34" s="4"/>
      <c r="AGB34" s="4"/>
      <c r="AGC34" s="4"/>
      <c r="AGD34" s="4"/>
      <c r="AGE34" s="4"/>
      <c r="AGF34" s="4"/>
      <c r="AGG34" s="4"/>
      <c r="AGH34" s="4"/>
      <c r="AGI34" s="4"/>
      <c r="AGJ34" s="4"/>
      <c r="AGK34" s="4"/>
      <c r="AGL34" s="4"/>
      <c r="AGM34" s="4"/>
      <c r="AGN34" s="4"/>
      <c r="AGO34" s="4"/>
      <c r="AGP34" s="4"/>
      <c r="AGQ34" s="4"/>
      <c r="AGR34" s="4"/>
      <c r="AGS34" s="4"/>
      <c r="AGT34" s="4"/>
      <c r="AGU34" s="4"/>
      <c r="AGV34" s="4"/>
      <c r="AGW34" s="4"/>
      <c r="AGX34" s="4"/>
      <c r="AGY34" s="4"/>
      <c r="AGZ34" s="4"/>
      <c r="AHA34" s="4"/>
      <c r="AHB34" s="4"/>
      <c r="AHC34" s="4"/>
      <c r="AHD34" s="4"/>
      <c r="AHE34" s="4"/>
      <c r="AHF34" s="4"/>
      <c r="AHG34" s="4"/>
      <c r="AHH34" s="4"/>
      <c r="AHI34" s="4"/>
      <c r="AHJ34" s="4"/>
      <c r="AHK34" s="4"/>
      <c r="AHL34" s="4"/>
      <c r="AHM34" s="4"/>
      <c r="AHN34" s="4"/>
      <c r="AHO34" s="4"/>
      <c r="AHP34" s="4"/>
      <c r="AHQ34" s="4"/>
      <c r="AHR34" s="4"/>
      <c r="AHS34" s="4"/>
      <c r="AHT34" s="4"/>
      <c r="AHU34" s="4"/>
      <c r="AHV34" s="4"/>
      <c r="AHW34" s="4"/>
      <c r="AHX34" s="4"/>
      <c r="AHY34" s="4"/>
      <c r="AHZ34" s="4"/>
      <c r="AIA34" s="4"/>
      <c r="AIB34" s="4"/>
      <c r="AIC34" s="4"/>
      <c r="AID34" s="4"/>
      <c r="AIE34" s="4"/>
      <c r="AIF34" s="4"/>
      <c r="AIG34" s="4"/>
      <c r="AIH34" s="4"/>
      <c r="AII34" s="4"/>
      <c r="AIJ34" s="4"/>
      <c r="AIK34" s="4"/>
      <c r="AIL34" s="4"/>
      <c r="AIM34" s="4"/>
      <c r="AIN34" s="4"/>
      <c r="AIO34" s="4"/>
      <c r="AIP34" s="4"/>
      <c r="AIQ34" s="4"/>
      <c r="AIR34" s="4"/>
      <c r="AIS34" s="4"/>
      <c r="AIT34" s="4"/>
      <c r="AIU34" s="4"/>
      <c r="AIV34" s="4"/>
      <c r="AIW34" s="4"/>
      <c r="AIX34" s="4"/>
      <c r="AIY34" s="4"/>
      <c r="AIZ34" s="4"/>
      <c r="AJA34" s="4"/>
      <c r="AJB34" s="4"/>
      <c r="AJC34" s="4"/>
      <c r="AJD34" s="4"/>
      <c r="AJE34" s="4"/>
      <c r="AJF34" s="4"/>
      <c r="AJG34" s="4"/>
      <c r="AJH34" s="4"/>
      <c r="AJI34" s="4"/>
      <c r="AJJ34" s="4"/>
      <c r="AJK34" s="4"/>
      <c r="AJL34" s="4"/>
      <c r="AJM34" s="4"/>
      <c r="AJN34" s="4"/>
      <c r="AJO34" s="4"/>
      <c r="AJP34" s="4"/>
      <c r="AJQ34" s="4"/>
      <c r="AJR34" s="4"/>
      <c r="AJS34" s="4"/>
      <c r="AJT34" s="4"/>
      <c r="AJU34" s="4"/>
      <c r="AJV34" s="4"/>
      <c r="AJW34" s="4"/>
      <c r="AJX34" s="4"/>
      <c r="AJY34" s="4"/>
      <c r="AJZ34" s="4"/>
      <c r="AKA34" s="4"/>
      <c r="AKB34" s="4"/>
    </row>
    <row r="35" s="4" customFormat="1" spans="1:6">
      <c r="A35" s="14" t="s">
        <v>579</v>
      </c>
      <c r="B35" s="15">
        <v>1</v>
      </c>
      <c r="C35" s="16">
        <v>23.38</v>
      </c>
      <c r="D35" s="19">
        <v>25</v>
      </c>
      <c r="E35" s="16">
        <f>C35-D35</f>
        <v>-1.62</v>
      </c>
      <c r="F35" s="15">
        <f>C35*100/D35</f>
        <v>93.52</v>
      </c>
    </row>
    <row r="36" s="4" customFormat="1" spans="1:6">
      <c r="A36" s="14" t="s">
        <v>580</v>
      </c>
      <c r="B36" s="15">
        <v>1.5</v>
      </c>
      <c r="C36" s="16">
        <v>12</v>
      </c>
      <c r="D36" s="19">
        <v>12</v>
      </c>
      <c r="E36" s="16">
        <f>C36-D36</f>
        <v>0</v>
      </c>
      <c r="F36" s="15">
        <f>C36*100/D36</f>
        <v>100</v>
      </c>
    </row>
    <row r="37" s="3" customFormat="1" spans="1:964">
      <c r="A37" s="12" t="s">
        <v>581</v>
      </c>
      <c r="B37" s="12"/>
      <c r="C37" s="12"/>
      <c r="D37" s="20"/>
      <c r="E37" s="12"/>
      <c r="F37" s="12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  <c r="AAF37" s="4"/>
      <c r="AAG37" s="4"/>
      <c r="AAH37" s="4"/>
      <c r="AAI37" s="4"/>
      <c r="AAJ37" s="4"/>
      <c r="AAK37" s="4"/>
      <c r="AAL37" s="4"/>
      <c r="AAM37" s="4"/>
      <c r="AAN37" s="4"/>
      <c r="AAO37" s="4"/>
      <c r="AAP37" s="4"/>
      <c r="AAQ37" s="4"/>
      <c r="AAR37" s="4"/>
      <c r="AAS37" s="4"/>
      <c r="AAT37" s="4"/>
      <c r="AAU37" s="4"/>
      <c r="AAV37" s="4"/>
      <c r="AAW37" s="4"/>
      <c r="AAX37" s="4"/>
      <c r="AAY37" s="4"/>
      <c r="AAZ37" s="4"/>
      <c r="ABA37" s="4"/>
      <c r="ABB37" s="4"/>
      <c r="ABC37" s="4"/>
      <c r="ABD37" s="4"/>
      <c r="ABE37" s="4"/>
      <c r="ABF37" s="4"/>
      <c r="ABG37" s="4"/>
      <c r="ABH37" s="4"/>
      <c r="ABI37" s="4"/>
      <c r="ABJ37" s="4"/>
      <c r="ABK37" s="4"/>
      <c r="ABL37" s="4"/>
      <c r="ABM37" s="4"/>
      <c r="ABN37" s="4"/>
      <c r="ABO37" s="4"/>
      <c r="ABP37" s="4"/>
      <c r="ABQ37" s="4"/>
      <c r="ABR37" s="4"/>
      <c r="ABS37" s="4"/>
      <c r="ABT37" s="4"/>
      <c r="ABU37" s="4"/>
      <c r="ABV37" s="4"/>
      <c r="ABW37" s="4"/>
      <c r="ABX37" s="4"/>
      <c r="ABY37" s="4"/>
      <c r="ABZ37" s="4"/>
      <c r="ACA37" s="4"/>
      <c r="ACB37" s="4"/>
      <c r="ACC37" s="4"/>
      <c r="ACD37" s="4"/>
      <c r="ACE37" s="4"/>
      <c r="ACF37" s="4"/>
      <c r="ACG37" s="4"/>
      <c r="ACH37" s="4"/>
      <c r="ACI37" s="4"/>
      <c r="ACJ37" s="4"/>
      <c r="ACK37" s="4"/>
      <c r="ACL37" s="4"/>
      <c r="ACM37" s="4"/>
      <c r="ACN37" s="4"/>
      <c r="ACO37" s="4"/>
      <c r="ACP37" s="4"/>
      <c r="ACQ37" s="4"/>
      <c r="ACR37" s="4"/>
      <c r="ACS37" s="4"/>
      <c r="ACT37" s="4"/>
      <c r="ACU37" s="4"/>
      <c r="ACV37" s="4"/>
      <c r="ACW37" s="4"/>
      <c r="ACX37" s="4"/>
      <c r="ACY37" s="4"/>
      <c r="ACZ37" s="4"/>
      <c r="ADA37" s="4"/>
      <c r="ADB37" s="4"/>
      <c r="ADC37" s="4"/>
      <c r="ADD37" s="4"/>
      <c r="ADE37" s="4"/>
      <c r="ADF37" s="4"/>
      <c r="ADG37" s="4"/>
      <c r="ADH37" s="4"/>
      <c r="ADI37" s="4"/>
      <c r="ADJ37" s="4"/>
      <c r="ADK37" s="4"/>
      <c r="ADL37" s="4"/>
      <c r="ADM37" s="4"/>
      <c r="ADN37" s="4"/>
      <c r="ADO37" s="4"/>
      <c r="ADP37" s="4"/>
      <c r="ADQ37" s="4"/>
      <c r="ADR37" s="4"/>
      <c r="ADS37" s="4"/>
      <c r="ADT37" s="4"/>
      <c r="ADU37" s="4"/>
      <c r="ADV37" s="4"/>
      <c r="ADW37" s="4"/>
      <c r="ADX37" s="4"/>
      <c r="ADY37" s="4"/>
      <c r="ADZ37" s="4"/>
      <c r="AEA37" s="4"/>
      <c r="AEB37" s="4"/>
      <c r="AEC37" s="4"/>
      <c r="AED37" s="4"/>
      <c r="AEE37" s="4"/>
      <c r="AEF37" s="4"/>
      <c r="AEG37" s="4"/>
      <c r="AEH37" s="4"/>
      <c r="AEI37" s="4"/>
      <c r="AEJ37" s="4"/>
      <c r="AEK37" s="4"/>
      <c r="AEL37" s="4"/>
      <c r="AEM37" s="4"/>
      <c r="AEN37" s="4"/>
      <c r="AEO37" s="4"/>
      <c r="AEP37" s="4"/>
      <c r="AEQ37" s="4"/>
      <c r="AER37" s="4"/>
      <c r="AES37" s="4"/>
      <c r="AET37" s="4"/>
      <c r="AEU37" s="4"/>
      <c r="AEV37" s="4"/>
      <c r="AEW37" s="4"/>
      <c r="AEX37" s="4"/>
      <c r="AEY37" s="4"/>
      <c r="AEZ37" s="4"/>
      <c r="AFA37" s="4"/>
      <c r="AFB37" s="4"/>
      <c r="AFC37" s="4"/>
      <c r="AFD37" s="4"/>
      <c r="AFE37" s="4"/>
      <c r="AFF37" s="4"/>
      <c r="AFG37" s="4"/>
      <c r="AFH37" s="4"/>
      <c r="AFI37" s="4"/>
      <c r="AFJ37" s="4"/>
      <c r="AFK37" s="4"/>
      <c r="AFL37" s="4"/>
      <c r="AFM37" s="4"/>
      <c r="AFN37" s="4"/>
      <c r="AFO37" s="4"/>
      <c r="AFP37" s="4"/>
      <c r="AFQ37" s="4"/>
      <c r="AFR37" s="4"/>
      <c r="AFS37" s="4"/>
      <c r="AFT37" s="4"/>
      <c r="AFU37" s="4"/>
      <c r="AFV37" s="4"/>
      <c r="AFW37" s="4"/>
      <c r="AFX37" s="4"/>
      <c r="AFY37" s="4"/>
      <c r="AFZ37" s="4"/>
      <c r="AGA37" s="4"/>
      <c r="AGB37" s="4"/>
      <c r="AGC37" s="4"/>
      <c r="AGD37" s="4"/>
      <c r="AGE37" s="4"/>
      <c r="AGF37" s="4"/>
      <c r="AGG37" s="4"/>
      <c r="AGH37" s="4"/>
      <c r="AGI37" s="4"/>
      <c r="AGJ37" s="4"/>
      <c r="AGK37" s="4"/>
      <c r="AGL37" s="4"/>
      <c r="AGM37" s="4"/>
      <c r="AGN37" s="4"/>
      <c r="AGO37" s="4"/>
      <c r="AGP37" s="4"/>
      <c r="AGQ37" s="4"/>
      <c r="AGR37" s="4"/>
      <c r="AGS37" s="4"/>
      <c r="AGT37" s="4"/>
      <c r="AGU37" s="4"/>
      <c r="AGV37" s="4"/>
      <c r="AGW37" s="4"/>
      <c r="AGX37" s="4"/>
      <c r="AGY37" s="4"/>
      <c r="AGZ37" s="4"/>
      <c r="AHA37" s="4"/>
      <c r="AHB37" s="4"/>
      <c r="AHC37" s="4"/>
      <c r="AHD37" s="4"/>
      <c r="AHE37" s="4"/>
      <c r="AHF37" s="4"/>
      <c r="AHG37" s="4"/>
      <c r="AHH37" s="4"/>
      <c r="AHI37" s="4"/>
      <c r="AHJ37" s="4"/>
      <c r="AHK37" s="4"/>
      <c r="AHL37" s="4"/>
      <c r="AHM37" s="4"/>
      <c r="AHN37" s="4"/>
      <c r="AHO37" s="4"/>
      <c r="AHP37" s="4"/>
      <c r="AHQ37" s="4"/>
      <c r="AHR37" s="4"/>
      <c r="AHS37" s="4"/>
      <c r="AHT37" s="4"/>
      <c r="AHU37" s="4"/>
      <c r="AHV37" s="4"/>
      <c r="AHW37" s="4"/>
      <c r="AHX37" s="4"/>
      <c r="AHY37" s="4"/>
      <c r="AHZ37" s="4"/>
      <c r="AIA37" s="4"/>
      <c r="AIB37" s="4"/>
      <c r="AIC37" s="4"/>
      <c r="AID37" s="4"/>
      <c r="AIE37" s="4"/>
      <c r="AIF37" s="4"/>
      <c r="AIG37" s="4"/>
      <c r="AIH37" s="4"/>
      <c r="AII37" s="4"/>
      <c r="AIJ37" s="4"/>
      <c r="AIK37" s="4"/>
      <c r="AIL37" s="4"/>
      <c r="AIM37" s="4"/>
      <c r="AIN37" s="4"/>
      <c r="AIO37" s="4"/>
      <c r="AIP37" s="4"/>
      <c r="AIQ37" s="4"/>
      <c r="AIR37" s="4"/>
      <c r="AIS37" s="4"/>
      <c r="AIT37" s="4"/>
      <c r="AIU37" s="4"/>
      <c r="AIV37" s="4"/>
      <c r="AIW37" s="4"/>
      <c r="AIX37" s="4"/>
      <c r="AIY37" s="4"/>
      <c r="AIZ37" s="4"/>
      <c r="AJA37" s="4"/>
      <c r="AJB37" s="4"/>
      <c r="AJC37" s="4"/>
      <c r="AJD37" s="4"/>
      <c r="AJE37" s="4"/>
      <c r="AJF37" s="4"/>
      <c r="AJG37" s="4"/>
      <c r="AJH37" s="4"/>
      <c r="AJI37" s="4"/>
      <c r="AJJ37" s="4"/>
      <c r="AJK37" s="4"/>
      <c r="AJL37" s="4"/>
      <c r="AJM37" s="4"/>
      <c r="AJN37" s="4"/>
      <c r="AJO37" s="4"/>
      <c r="AJP37" s="4"/>
      <c r="AJQ37" s="4"/>
      <c r="AJR37" s="4"/>
      <c r="AJS37" s="4"/>
      <c r="AJT37" s="4"/>
      <c r="AJU37" s="4"/>
      <c r="AJV37" s="4"/>
      <c r="AJW37" s="4"/>
      <c r="AJX37" s="4"/>
      <c r="AJY37" s="4"/>
      <c r="AJZ37" s="4"/>
      <c r="AKA37" s="4"/>
      <c r="AKB37" s="4"/>
    </row>
    <row r="38" s="4" customFormat="1" spans="1:6">
      <c r="A38" s="14" t="s">
        <v>582</v>
      </c>
      <c r="B38" s="15"/>
      <c r="C38" s="21">
        <v>0.775</v>
      </c>
      <c r="D38" s="19">
        <v>0.5</v>
      </c>
      <c r="E38" s="16">
        <f t="shared" ref="E38:E44" si="6">C38-D38</f>
        <v>0.275</v>
      </c>
      <c r="F38" s="15">
        <f t="shared" ref="F38:F41" si="7">C38*100/D38</f>
        <v>155</v>
      </c>
    </row>
    <row r="39" s="4" customFormat="1" spans="1:6">
      <c r="A39" s="14" t="s">
        <v>583</v>
      </c>
      <c r="B39" s="15"/>
      <c r="C39" s="21">
        <v>0.9</v>
      </c>
      <c r="D39" s="19">
        <v>1.5</v>
      </c>
      <c r="E39" s="16">
        <f t="shared" si="6"/>
        <v>-0.6</v>
      </c>
      <c r="F39" s="15">
        <f t="shared" si="7"/>
        <v>60</v>
      </c>
    </row>
    <row r="40" s="4" customFormat="1" spans="1:6">
      <c r="A40" s="14" t="s">
        <v>584</v>
      </c>
      <c r="B40" s="15"/>
      <c r="C40" s="21">
        <v>0.2</v>
      </c>
      <c r="D40" s="19">
        <v>0.4</v>
      </c>
      <c r="E40" s="16">
        <f t="shared" si="6"/>
        <v>-0.2</v>
      </c>
      <c r="F40" s="15">
        <f t="shared" si="7"/>
        <v>50</v>
      </c>
    </row>
    <row r="41" s="4" customFormat="1" spans="1:6">
      <c r="A41" s="14" t="s">
        <v>585</v>
      </c>
      <c r="B41" s="15"/>
      <c r="C41" s="21">
        <v>1.56</v>
      </c>
      <c r="D41" s="19">
        <v>3</v>
      </c>
      <c r="E41" s="16">
        <f t="shared" si="6"/>
        <v>-1.44</v>
      </c>
      <c r="F41" s="15">
        <f t="shared" si="7"/>
        <v>52</v>
      </c>
    </row>
    <row r="42" s="4" customFormat="1" spans="1:6">
      <c r="A42" s="14" t="s">
        <v>586</v>
      </c>
      <c r="B42" s="15"/>
      <c r="C42" s="21">
        <v>1.3</v>
      </c>
      <c r="D42" s="19">
        <v>0</v>
      </c>
      <c r="E42" s="16">
        <f t="shared" si="6"/>
        <v>1.3</v>
      </c>
      <c r="F42" s="15"/>
    </row>
    <row r="43" s="4" customFormat="1" spans="1:6">
      <c r="A43" s="14" t="s">
        <v>587</v>
      </c>
      <c r="B43" s="15"/>
      <c r="C43" s="21">
        <v>1.6</v>
      </c>
      <c r="D43" s="19">
        <v>2</v>
      </c>
      <c r="E43" s="16">
        <f t="shared" ref="E43" si="8">C43-D43</f>
        <v>-0.4</v>
      </c>
      <c r="F43" s="15">
        <f t="shared" ref="F43" si="9">C43*100/D43</f>
        <v>80</v>
      </c>
    </row>
    <row r="44" s="3" customFormat="1" spans="1:964">
      <c r="A44" s="14" t="s">
        <v>588</v>
      </c>
      <c r="B44" s="15"/>
      <c r="C44" s="21">
        <v>0.16</v>
      </c>
      <c r="D44" s="17">
        <v>0</v>
      </c>
      <c r="E44" s="16">
        <f t="shared" si="6"/>
        <v>0.16</v>
      </c>
      <c r="F44" s="15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4"/>
      <c r="PH44" s="4"/>
      <c r="PI44" s="4"/>
      <c r="PJ44" s="4"/>
      <c r="PK44" s="4"/>
      <c r="PL44" s="4"/>
      <c r="PM44" s="4"/>
      <c r="PN44" s="4"/>
      <c r="PO44" s="4"/>
      <c r="PP44" s="4"/>
      <c r="PQ44" s="4"/>
      <c r="PR44" s="4"/>
      <c r="PS44" s="4"/>
      <c r="PT44" s="4"/>
      <c r="PU44" s="4"/>
      <c r="PV44" s="4"/>
      <c r="PW44" s="4"/>
      <c r="PX44" s="4"/>
      <c r="PY44" s="4"/>
      <c r="PZ44" s="4"/>
      <c r="QA44" s="4"/>
      <c r="QB44" s="4"/>
      <c r="QC44" s="4"/>
      <c r="QD44" s="4"/>
      <c r="QE44" s="4"/>
      <c r="QF44" s="4"/>
      <c r="QG44" s="4"/>
      <c r="QH44" s="4"/>
      <c r="QI44" s="4"/>
      <c r="QJ44" s="4"/>
      <c r="QK44" s="4"/>
      <c r="QL44" s="4"/>
      <c r="QM44" s="4"/>
      <c r="QN44" s="4"/>
      <c r="QO44" s="4"/>
      <c r="QP44" s="4"/>
      <c r="QQ44" s="4"/>
      <c r="QR44" s="4"/>
      <c r="QS44" s="4"/>
      <c r="QT44" s="4"/>
      <c r="QU44" s="4"/>
      <c r="QV44" s="4"/>
      <c r="QW44" s="4"/>
      <c r="QX44" s="4"/>
      <c r="QY44" s="4"/>
      <c r="QZ44" s="4"/>
      <c r="RA44" s="4"/>
      <c r="RB44" s="4"/>
      <c r="RC44" s="4"/>
      <c r="RD44" s="4"/>
      <c r="RE44" s="4"/>
      <c r="RF44" s="4"/>
      <c r="RG44" s="4"/>
      <c r="RH44" s="4"/>
      <c r="RI44" s="4"/>
      <c r="RJ44" s="4"/>
      <c r="RK44" s="4"/>
      <c r="RL44" s="4"/>
      <c r="RM44" s="4"/>
      <c r="RN44" s="4"/>
      <c r="RO44" s="4"/>
      <c r="RP44" s="4"/>
      <c r="RQ44" s="4"/>
      <c r="RR44" s="4"/>
      <c r="RS44" s="4"/>
      <c r="RT44" s="4"/>
      <c r="RU44" s="4"/>
      <c r="RV44" s="4"/>
      <c r="RW44" s="4"/>
      <c r="RX44" s="4"/>
      <c r="RY44" s="4"/>
      <c r="RZ44" s="4"/>
      <c r="SA44" s="4"/>
      <c r="SB44" s="4"/>
      <c r="SC44" s="4"/>
      <c r="SD44" s="4"/>
      <c r="SE44" s="4"/>
      <c r="SF44" s="4"/>
      <c r="SG44" s="4"/>
      <c r="SH44" s="4"/>
      <c r="SI44" s="4"/>
      <c r="SJ44" s="4"/>
      <c r="SK44" s="4"/>
      <c r="SL44" s="4"/>
      <c r="SM44" s="4"/>
      <c r="SN44" s="4"/>
      <c r="SO44" s="4"/>
      <c r="SP44" s="4"/>
      <c r="SQ44" s="4"/>
      <c r="SR44" s="4"/>
      <c r="SS44" s="4"/>
      <c r="ST44" s="4"/>
      <c r="SU44" s="4"/>
      <c r="SV44" s="4"/>
      <c r="SW44" s="4"/>
      <c r="SX44" s="4"/>
      <c r="SY44" s="4"/>
      <c r="SZ44" s="4"/>
      <c r="TA44" s="4"/>
      <c r="TB44" s="4"/>
      <c r="TC44" s="4"/>
      <c r="TD44" s="4"/>
      <c r="TE44" s="4"/>
      <c r="TF44" s="4"/>
      <c r="TG44" s="4"/>
      <c r="TH44" s="4"/>
      <c r="TI44" s="4"/>
      <c r="TJ44" s="4"/>
      <c r="TK44" s="4"/>
      <c r="TL44" s="4"/>
      <c r="TM44" s="4"/>
      <c r="TN44" s="4"/>
      <c r="TO44" s="4"/>
      <c r="TP44" s="4"/>
      <c r="TQ44" s="4"/>
      <c r="TR44" s="4"/>
      <c r="TS44" s="4"/>
      <c r="TT44" s="4"/>
      <c r="TU44" s="4"/>
      <c r="TV44" s="4"/>
      <c r="TW44" s="4"/>
      <c r="TX44" s="4"/>
      <c r="TY44" s="4"/>
      <c r="TZ44" s="4"/>
      <c r="UA44" s="4"/>
      <c r="UB44" s="4"/>
      <c r="UC44" s="4"/>
      <c r="UD44" s="4"/>
      <c r="UE44" s="4"/>
      <c r="UF44" s="4"/>
      <c r="UG44" s="4"/>
      <c r="UH44" s="4"/>
      <c r="UI44" s="4"/>
      <c r="UJ44" s="4"/>
      <c r="UK44" s="4"/>
      <c r="UL44" s="4"/>
      <c r="UM44" s="4"/>
      <c r="UN44" s="4"/>
      <c r="UO44" s="4"/>
      <c r="UP44" s="4"/>
      <c r="UQ44" s="4"/>
      <c r="UR44" s="4"/>
      <c r="US44" s="4"/>
      <c r="UT44" s="4"/>
      <c r="UU44" s="4"/>
      <c r="UV44" s="4"/>
      <c r="UW44" s="4"/>
      <c r="UX44" s="4"/>
      <c r="UY44" s="4"/>
      <c r="UZ44" s="4"/>
      <c r="VA44" s="4"/>
      <c r="VB44" s="4"/>
      <c r="VC44" s="4"/>
      <c r="VD44" s="4"/>
      <c r="VE44" s="4"/>
      <c r="VF44" s="4"/>
      <c r="VG44" s="4"/>
      <c r="VH44" s="4"/>
      <c r="VI44" s="4"/>
      <c r="VJ44" s="4"/>
      <c r="VK44" s="4"/>
      <c r="VL44" s="4"/>
      <c r="VM44" s="4"/>
      <c r="VN44" s="4"/>
      <c r="VO44" s="4"/>
      <c r="VP44" s="4"/>
      <c r="VQ44" s="4"/>
      <c r="VR44" s="4"/>
      <c r="VS44" s="4"/>
      <c r="VT44" s="4"/>
      <c r="VU44" s="4"/>
      <c r="VV44" s="4"/>
      <c r="VW44" s="4"/>
      <c r="VX44" s="4"/>
      <c r="VY44" s="4"/>
      <c r="VZ44" s="4"/>
      <c r="WA44" s="4"/>
      <c r="WB44" s="4"/>
      <c r="WC44" s="4"/>
      <c r="WD44" s="4"/>
      <c r="WE44" s="4"/>
      <c r="WF44" s="4"/>
      <c r="WG44" s="4"/>
      <c r="WH44" s="4"/>
      <c r="WI44" s="4"/>
      <c r="WJ44" s="4"/>
      <c r="WK44" s="4"/>
      <c r="WL44" s="4"/>
      <c r="WM44" s="4"/>
      <c r="WN44" s="4"/>
      <c r="WO44" s="4"/>
      <c r="WP44" s="4"/>
      <c r="WQ44" s="4"/>
      <c r="WR44" s="4"/>
      <c r="WS44" s="4"/>
      <c r="WT44" s="4"/>
      <c r="WU44" s="4"/>
      <c r="WV44" s="4"/>
      <c r="WW44" s="4"/>
      <c r="WX44" s="4"/>
      <c r="WY44" s="4"/>
      <c r="WZ44" s="4"/>
      <c r="XA44" s="4"/>
      <c r="XB44" s="4"/>
      <c r="XC44" s="4"/>
      <c r="XD44" s="4"/>
      <c r="XE44" s="4"/>
      <c r="XF44" s="4"/>
      <c r="XG44" s="4"/>
      <c r="XH44" s="4"/>
      <c r="XI44" s="4"/>
      <c r="XJ44" s="4"/>
      <c r="XK44" s="4"/>
      <c r="XL44" s="4"/>
      <c r="XM44" s="4"/>
      <c r="XN44" s="4"/>
      <c r="XO44" s="4"/>
      <c r="XP44" s="4"/>
      <c r="XQ44" s="4"/>
      <c r="XR44" s="4"/>
      <c r="XS44" s="4"/>
      <c r="XT44" s="4"/>
      <c r="XU44" s="4"/>
      <c r="XV44" s="4"/>
      <c r="XW44" s="4"/>
      <c r="XX44" s="4"/>
      <c r="XY44" s="4"/>
      <c r="XZ44" s="4"/>
      <c r="YA44" s="4"/>
      <c r="YB44" s="4"/>
      <c r="YC44" s="4"/>
      <c r="YD44" s="4"/>
      <c r="YE44" s="4"/>
      <c r="YF44" s="4"/>
      <c r="YG44" s="4"/>
      <c r="YH44" s="4"/>
      <c r="YI44" s="4"/>
      <c r="YJ44" s="4"/>
      <c r="YK44" s="4"/>
      <c r="YL44" s="4"/>
      <c r="YM44" s="4"/>
      <c r="YN44" s="4"/>
      <c r="YO44" s="4"/>
      <c r="YP44" s="4"/>
      <c r="YQ44" s="4"/>
      <c r="YR44" s="4"/>
      <c r="YS44" s="4"/>
      <c r="YT44" s="4"/>
      <c r="YU44" s="4"/>
      <c r="YV44" s="4"/>
      <c r="YW44" s="4"/>
      <c r="YX44" s="4"/>
      <c r="YY44" s="4"/>
      <c r="YZ44" s="4"/>
      <c r="ZA44" s="4"/>
      <c r="ZB44" s="4"/>
      <c r="ZC44" s="4"/>
      <c r="ZD44" s="4"/>
      <c r="ZE44" s="4"/>
      <c r="ZF44" s="4"/>
      <c r="ZG44" s="4"/>
      <c r="ZH44" s="4"/>
      <c r="ZI44" s="4"/>
      <c r="ZJ44" s="4"/>
      <c r="ZK44" s="4"/>
      <c r="ZL44" s="4"/>
      <c r="ZM44" s="4"/>
      <c r="ZN44" s="4"/>
      <c r="ZO44" s="4"/>
      <c r="ZP44" s="4"/>
      <c r="ZQ44" s="4"/>
      <c r="ZR44" s="4"/>
      <c r="ZS44" s="4"/>
      <c r="ZT44" s="4"/>
      <c r="ZU44" s="4"/>
      <c r="ZV44" s="4"/>
      <c r="ZW44" s="4"/>
      <c r="ZX44" s="4"/>
      <c r="ZY44" s="4"/>
      <c r="ZZ44" s="4"/>
      <c r="AAA44" s="4"/>
      <c r="AAB44" s="4"/>
      <c r="AAC44" s="4"/>
      <c r="AAD44" s="4"/>
      <c r="AAE44" s="4"/>
      <c r="AAF44" s="4"/>
      <c r="AAG44" s="4"/>
      <c r="AAH44" s="4"/>
      <c r="AAI44" s="4"/>
      <c r="AAJ44" s="4"/>
      <c r="AAK44" s="4"/>
      <c r="AAL44" s="4"/>
      <c r="AAM44" s="4"/>
      <c r="AAN44" s="4"/>
      <c r="AAO44" s="4"/>
      <c r="AAP44" s="4"/>
      <c r="AAQ44" s="4"/>
      <c r="AAR44" s="4"/>
      <c r="AAS44" s="4"/>
      <c r="AAT44" s="4"/>
      <c r="AAU44" s="4"/>
      <c r="AAV44" s="4"/>
      <c r="AAW44" s="4"/>
      <c r="AAX44" s="4"/>
      <c r="AAY44" s="4"/>
      <c r="AAZ44" s="4"/>
      <c r="ABA44" s="4"/>
      <c r="ABB44" s="4"/>
      <c r="ABC44" s="4"/>
      <c r="ABD44" s="4"/>
      <c r="ABE44" s="4"/>
      <c r="ABF44" s="4"/>
      <c r="ABG44" s="4"/>
      <c r="ABH44" s="4"/>
      <c r="ABI44" s="4"/>
      <c r="ABJ44" s="4"/>
      <c r="ABK44" s="4"/>
      <c r="ABL44" s="4"/>
      <c r="ABM44" s="4"/>
      <c r="ABN44" s="4"/>
      <c r="ABO44" s="4"/>
      <c r="ABP44" s="4"/>
      <c r="ABQ44" s="4"/>
      <c r="ABR44" s="4"/>
      <c r="ABS44" s="4"/>
      <c r="ABT44" s="4"/>
      <c r="ABU44" s="4"/>
      <c r="ABV44" s="4"/>
      <c r="ABW44" s="4"/>
      <c r="ABX44" s="4"/>
      <c r="ABY44" s="4"/>
      <c r="ABZ44" s="4"/>
      <c r="ACA44" s="4"/>
      <c r="ACB44" s="4"/>
      <c r="ACC44" s="4"/>
      <c r="ACD44" s="4"/>
      <c r="ACE44" s="4"/>
      <c r="ACF44" s="4"/>
      <c r="ACG44" s="4"/>
      <c r="ACH44" s="4"/>
      <c r="ACI44" s="4"/>
      <c r="ACJ44" s="4"/>
      <c r="ACK44" s="4"/>
      <c r="ACL44" s="4"/>
      <c r="ACM44" s="4"/>
      <c r="ACN44" s="4"/>
      <c r="ACO44" s="4"/>
      <c r="ACP44" s="4"/>
      <c r="ACQ44" s="4"/>
      <c r="ACR44" s="4"/>
      <c r="ACS44" s="4"/>
      <c r="ACT44" s="4"/>
      <c r="ACU44" s="4"/>
      <c r="ACV44" s="4"/>
      <c r="ACW44" s="4"/>
      <c r="ACX44" s="4"/>
      <c r="ACY44" s="4"/>
      <c r="ACZ44" s="4"/>
      <c r="ADA44" s="4"/>
      <c r="ADB44" s="4"/>
      <c r="ADC44" s="4"/>
      <c r="ADD44" s="4"/>
      <c r="ADE44" s="4"/>
      <c r="ADF44" s="4"/>
      <c r="ADG44" s="4"/>
      <c r="ADH44" s="4"/>
      <c r="ADI44" s="4"/>
      <c r="ADJ44" s="4"/>
      <c r="ADK44" s="4"/>
      <c r="ADL44" s="4"/>
      <c r="ADM44" s="4"/>
      <c r="ADN44" s="4"/>
      <c r="ADO44" s="4"/>
      <c r="ADP44" s="4"/>
      <c r="ADQ44" s="4"/>
      <c r="ADR44" s="4"/>
      <c r="ADS44" s="4"/>
      <c r="ADT44" s="4"/>
      <c r="ADU44" s="4"/>
      <c r="ADV44" s="4"/>
      <c r="ADW44" s="4"/>
      <c r="ADX44" s="4"/>
      <c r="ADY44" s="4"/>
      <c r="ADZ44" s="4"/>
      <c r="AEA44" s="4"/>
      <c r="AEB44" s="4"/>
      <c r="AEC44" s="4"/>
      <c r="AED44" s="4"/>
      <c r="AEE44" s="4"/>
      <c r="AEF44" s="4"/>
      <c r="AEG44" s="4"/>
      <c r="AEH44" s="4"/>
      <c r="AEI44" s="4"/>
      <c r="AEJ44" s="4"/>
      <c r="AEK44" s="4"/>
      <c r="AEL44" s="4"/>
      <c r="AEM44" s="4"/>
      <c r="AEN44" s="4"/>
      <c r="AEO44" s="4"/>
      <c r="AEP44" s="4"/>
      <c r="AEQ44" s="4"/>
      <c r="AER44" s="4"/>
      <c r="AES44" s="4"/>
      <c r="AET44" s="4"/>
      <c r="AEU44" s="4"/>
      <c r="AEV44" s="4"/>
      <c r="AEW44" s="4"/>
      <c r="AEX44" s="4"/>
      <c r="AEY44" s="4"/>
      <c r="AEZ44" s="4"/>
      <c r="AFA44" s="4"/>
      <c r="AFB44" s="4"/>
      <c r="AFC44" s="4"/>
      <c r="AFD44" s="4"/>
      <c r="AFE44" s="4"/>
      <c r="AFF44" s="4"/>
      <c r="AFG44" s="4"/>
      <c r="AFH44" s="4"/>
      <c r="AFI44" s="4"/>
      <c r="AFJ44" s="4"/>
      <c r="AFK44" s="4"/>
      <c r="AFL44" s="4"/>
      <c r="AFM44" s="4"/>
      <c r="AFN44" s="4"/>
      <c r="AFO44" s="4"/>
      <c r="AFP44" s="4"/>
      <c r="AFQ44" s="4"/>
      <c r="AFR44" s="4"/>
      <c r="AFS44" s="4"/>
      <c r="AFT44" s="4"/>
      <c r="AFU44" s="4"/>
      <c r="AFV44" s="4"/>
      <c r="AFW44" s="4"/>
      <c r="AFX44" s="4"/>
      <c r="AFY44" s="4"/>
      <c r="AFZ44" s="4"/>
      <c r="AGA44" s="4"/>
      <c r="AGB44" s="4"/>
      <c r="AGC44" s="4"/>
      <c r="AGD44" s="4"/>
      <c r="AGE44" s="4"/>
      <c r="AGF44" s="4"/>
      <c r="AGG44" s="4"/>
      <c r="AGH44" s="4"/>
      <c r="AGI44" s="4"/>
      <c r="AGJ44" s="4"/>
      <c r="AGK44" s="4"/>
      <c r="AGL44" s="4"/>
      <c r="AGM44" s="4"/>
      <c r="AGN44" s="4"/>
      <c r="AGO44" s="4"/>
      <c r="AGP44" s="4"/>
      <c r="AGQ44" s="4"/>
      <c r="AGR44" s="4"/>
      <c r="AGS44" s="4"/>
      <c r="AGT44" s="4"/>
      <c r="AGU44" s="4"/>
      <c r="AGV44" s="4"/>
      <c r="AGW44" s="4"/>
      <c r="AGX44" s="4"/>
      <c r="AGY44" s="4"/>
      <c r="AGZ44" s="4"/>
      <c r="AHA44" s="4"/>
      <c r="AHB44" s="4"/>
      <c r="AHC44" s="4"/>
      <c r="AHD44" s="4"/>
      <c r="AHE44" s="4"/>
      <c r="AHF44" s="4"/>
      <c r="AHG44" s="4"/>
      <c r="AHH44" s="4"/>
      <c r="AHI44" s="4"/>
      <c r="AHJ44" s="4"/>
      <c r="AHK44" s="4"/>
      <c r="AHL44" s="4"/>
      <c r="AHM44" s="4"/>
      <c r="AHN44" s="4"/>
      <c r="AHO44" s="4"/>
      <c r="AHP44" s="4"/>
      <c r="AHQ44" s="4"/>
      <c r="AHR44" s="4"/>
      <c r="AHS44" s="4"/>
      <c r="AHT44" s="4"/>
      <c r="AHU44" s="4"/>
      <c r="AHV44" s="4"/>
      <c r="AHW44" s="4"/>
      <c r="AHX44" s="4"/>
      <c r="AHY44" s="4"/>
      <c r="AHZ44" s="4"/>
      <c r="AIA44" s="4"/>
      <c r="AIB44" s="4"/>
      <c r="AIC44" s="4"/>
      <c r="AID44" s="4"/>
      <c r="AIE44" s="4"/>
      <c r="AIF44" s="4"/>
      <c r="AIG44" s="4"/>
      <c r="AIH44" s="4"/>
      <c r="AII44" s="4"/>
      <c r="AIJ44" s="4"/>
      <c r="AIK44" s="4"/>
      <c r="AIL44" s="4"/>
      <c r="AIM44" s="4"/>
      <c r="AIN44" s="4"/>
      <c r="AIO44" s="4"/>
      <c r="AIP44" s="4"/>
      <c r="AIQ44" s="4"/>
      <c r="AIR44" s="4"/>
      <c r="AIS44" s="4"/>
      <c r="AIT44" s="4"/>
      <c r="AIU44" s="4"/>
      <c r="AIV44" s="4"/>
      <c r="AIW44" s="4"/>
      <c r="AIX44" s="4"/>
      <c r="AIY44" s="4"/>
      <c r="AIZ44" s="4"/>
      <c r="AJA44" s="4"/>
      <c r="AJB44" s="4"/>
      <c r="AJC44" s="4"/>
      <c r="AJD44" s="4"/>
      <c r="AJE44" s="4"/>
      <c r="AJF44" s="4"/>
      <c r="AJG44" s="4"/>
      <c r="AJH44" s="4"/>
      <c r="AJI44" s="4"/>
      <c r="AJJ44" s="4"/>
      <c r="AJK44" s="4"/>
      <c r="AJL44" s="4"/>
      <c r="AJM44" s="4"/>
      <c r="AJN44" s="4"/>
      <c r="AJO44" s="4"/>
      <c r="AJP44" s="4"/>
      <c r="AJQ44" s="4"/>
      <c r="AJR44" s="4"/>
      <c r="AJS44" s="4"/>
      <c r="AJT44" s="4"/>
      <c r="AJU44" s="4"/>
      <c r="AJV44" s="4"/>
      <c r="AJW44" s="4"/>
      <c r="AJX44" s="4"/>
      <c r="AJY44" s="4"/>
      <c r="AJZ44" s="4"/>
      <c r="AKA44" s="4"/>
      <c r="AKB44" s="4"/>
    </row>
    <row r="45" s="5" customFormat="1" spans="1:6">
      <c r="A45" s="22" t="s">
        <v>589</v>
      </c>
      <c r="B45" s="22"/>
      <c r="C45" s="23">
        <v>1265.68666666667</v>
      </c>
      <c r="D45" s="23">
        <f>D38+D39+D40+D41+D44+D36+D35+D33+D31+D29+D28+D27+D26+D25+D22+D21+D20+D18+D17+D15+D14+D13+D12+D11+D10+D9+D8+D7+D6+D42+D43+D32</f>
        <v>1333.4</v>
      </c>
      <c r="E45" s="22"/>
      <c r="F45" s="22"/>
    </row>
    <row r="46" spans="3:4">
      <c r="C46" s="24"/>
      <c r="D46" s="25"/>
    </row>
    <row r="49" spans="5:5">
      <c r="E49" s="24"/>
    </row>
  </sheetData>
  <mergeCells count="3">
    <mergeCell ref="A2:F2"/>
    <mergeCell ref="A3:F3"/>
    <mergeCell ref="B4:B5"/>
  </mergeCells>
  <pageMargins left="0.25" right="0.25" top="0.75" bottom="0.75" header="0.3" footer="0.3"/>
  <pageSetup paperSize="9" scale="99" firstPageNumber="0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Структура</vt:lpstr>
      <vt:lpstr>МЕНЮ</vt:lpstr>
      <vt:lpstr>Показатели ХЭХ</vt:lpstr>
      <vt:lpstr>Соотношение ЭЦ</vt:lpstr>
      <vt:lpstr>Лист2</vt:lpstr>
      <vt:lpstr>Выполнение норм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Камендова Марина</cp:lastModifiedBy>
  <cp:revision>4</cp:revision>
  <dcterms:created xsi:type="dcterms:W3CDTF">2021-04-22T12:05:00Z</dcterms:created>
  <cp:lastPrinted>2024-05-14T23:06:00Z</cp:lastPrinted>
  <dcterms:modified xsi:type="dcterms:W3CDTF">2025-01-14T21:41:08Z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93DA19F679714C8589968C87B03463B7_12</vt:lpwstr>
  </property>
  <property fmtid="{D5CDD505-2E9C-101B-9397-08002B2CF9AE}" pid="9" name="KSOProductBuildVer">
    <vt:lpwstr>1049-12.2.0.19805</vt:lpwstr>
  </property>
</Properties>
</file>